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cki\Dropbox\HSMAI Education\Revenue Mgmt Content\"/>
    </mc:Choice>
  </mc:AlternateContent>
  <xr:revisionPtr revIDLastSave="0" documentId="8_{1624F1A8-345A-4BB5-920F-B3AB38584E6C}" xr6:coauthVersionLast="43" xr6:coauthVersionMax="43" xr10:uidLastSave="{00000000-0000-0000-0000-000000000000}"/>
  <bookViews>
    <workbookView xWindow="-120" yWindow="-120" windowWidth="20730" windowHeight="11160" xr2:uid="{981902D9-0F25-4659-818F-CD314D17C0B2}"/>
  </bookViews>
  <sheets>
    <sheet name="Midweek Shop" sheetId="3" r:id="rId1"/>
    <sheet name="Weekend Shop" sheetId="4" r:id="rId2"/>
    <sheet name="Information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4" l="1"/>
  <c r="O43" i="4"/>
  <c r="N43" i="4"/>
  <c r="M43" i="4"/>
  <c r="L43" i="4"/>
  <c r="K43" i="4"/>
  <c r="J43" i="4"/>
  <c r="I43" i="4"/>
  <c r="H43" i="4"/>
  <c r="G43" i="4"/>
  <c r="F43" i="4"/>
  <c r="E43" i="4"/>
  <c r="C43" i="4"/>
  <c r="P39" i="4"/>
  <c r="O39" i="4"/>
  <c r="N39" i="4"/>
  <c r="M39" i="4"/>
  <c r="L39" i="4"/>
  <c r="K39" i="4"/>
  <c r="J39" i="4"/>
  <c r="I39" i="4"/>
  <c r="H39" i="4"/>
  <c r="G39" i="4"/>
  <c r="F39" i="4"/>
  <c r="E39" i="4"/>
  <c r="C39" i="4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P31" i="4"/>
  <c r="O31" i="4"/>
  <c r="N31" i="4"/>
  <c r="M31" i="4"/>
  <c r="L31" i="4"/>
  <c r="K31" i="4"/>
  <c r="J31" i="4"/>
  <c r="I31" i="4"/>
  <c r="H31" i="4"/>
  <c r="G31" i="4"/>
  <c r="F31" i="4"/>
  <c r="E31" i="4"/>
  <c r="C31" i="4"/>
  <c r="P27" i="4"/>
  <c r="O27" i="4"/>
  <c r="N27" i="4"/>
  <c r="M27" i="4"/>
  <c r="L27" i="4"/>
  <c r="K27" i="4"/>
  <c r="J27" i="4"/>
  <c r="I27" i="4"/>
  <c r="H27" i="4"/>
  <c r="G27" i="4"/>
  <c r="F27" i="4"/>
  <c r="E27" i="4"/>
  <c r="C27" i="4"/>
  <c r="P20" i="4"/>
  <c r="N20" i="4"/>
  <c r="K20" i="4"/>
  <c r="J20" i="4"/>
  <c r="I20" i="4"/>
  <c r="H20" i="4"/>
  <c r="P17" i="4"/>
  <c r="O17" i="4"/>
  <c r="N17" i="4"/>
  <c r="M17" i="4"/>
  <c r="L17" i="4"/>
  <c r="K17" i="4"/>
  <c r="J17" i="4"/>
  <c r="I17" i="4"/>
  <c r="H17" i="4"/>
  <c r="G17" i="4"/>
  <c r="F17" i="4"/>
  <c r="E17" i="4"/>
  <c r="C17" i="4"/>
  <c r="E3" i="4"/>
  <c r="P43" i="3" l="1"/>
  <c r="O43" i="3"/>
  <c r="N43" i="3"/>
  <c r="M43" i="3"/>
  <c r="L43" i="3"/>
  <c r="K43" i="3"/>
  <c r="J43" i="3"/>
  <c r="I43" i="3"/>
  <c r="H43" i="3"/>
  <c r="G43" i="3"/>
  <c r="F43" i="3"/>
  <c r="E43" i="3"/>
  <c r="C43" i="3"/>
  <c r="P39" i="3"/>
  <c r="O39" i="3"/>
  <c r="N39" i="3"/>
  <c r="M39" i="3"/>
  <c r="L39" i="3"/>
  <c r="K39" i="3"/>
  <c r="J39" i="3"/>
  <c r="I39" i="3"/>
  <c r="H39" i="3"/>
  <c r="G39" i="3"/>
  <c r="F39" i="3"/>
  <c r="E39" i="3"/>
  <c r="C39" i="3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P31" i="3"/>
  <c r="O31" i="3"/>
  <c r="N31" i="3"/>
  <c r="M31" i="3"/>
  <c r="L31" i="3"/>
  <c r="K31" i="3"/>
  <c r="J31" i="3"/>
  <c r="I31" i="3"/>
  <c r="H31" i="3"/>
  <c r="G31" i="3"/>
  <c r="F31" i="3"/>
  <c r="E31" i="3"/>
  <c r="C31" i="3"/>
  <c r="P27" i="3"/>
  <c r="O27" i="3"/>
  <c r="N27" i="3"/>
  <c r="M27" i="3"/>
  <c r="L27" i="3"/>
  <c r="K27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K20" i="3"/>
  <c r="P20" i="3"/>
  <c r="N20" i="3"/>
  <c r="J20" i="3" l="1"/>
  <c r="H20" i="3"/>
  <c r="C27" i="3" l="1"/>
  <c r="I20" i="3"/>
  <c r="E17" i="3"/>
  <c r="C17" i="3"/>
  <c r="E3" i="3" l="1"/>
</calcChain>
</file>

<file path=xl/sharedStrings.xml><?xml version="1.0" encoding="utf-8"?>
<sst xmlns="http://schemas.openxmlformats.org/spreadsheetml/2006/main" count="116" uniqueCount="42">
  <si>
    <t>Price</t>
  </si>
  <si>
    <t>Deal</t>
  </si>
  <si>
    <t>CXL Policy</t>
  </si>
  <si>
    <t>2 LOS</t>
  </si>
  <si>
    <t>3 LOS</t>
  </si>
  <si>
    <t>4 LOS</t>
  </si>
  <si>
    <t>5 LOS</t>
  </si>
  <si>
    <t>7 LOS</t>
  </si>
  <si>
    <t>Deal %</t>
  </si>
  <si>
    <t>Expedia Demand Forecast:</t>
  </si>
  <si>
    <t>Competitor Analysis - Midweek Offers</t>
  </si>
  <si>
    <t>ADVP</t>
  </si>
  <si>
    <t>BAR</t>
  </si>
  <si>
    <t>Sample Check In Date 1:</t>
  </si>
  <si>
    <t>Offer</t>
  </si>
  <si>
    <t>HOTELS</t>
  </si>
  <si>
    <t>TRIP ADVISOR VALUE RANK</t>
  </si>
  <si>
    <t>GOOGLE REVIEW SCORE</t>
  </si>
  <si>
    <t>SPECIAL 1 NIGHT</t>
  </si>
  <si>
    <t>TRIP ADVISOR TRAVELLERS RANK</t>
  </si>
  <si>
    <t>DIRECT COMP SET</t>
  </si>
  <si>
    <t>ASPIRATIONAL COMP SET</t>
  </si>
  <si>
    <t>Non Refundable</t>
  </si>
  <si>
    <t>48 Hours</t>
  </si>
  <si>
    <t>CONSUMERS' OVERALL VALUE RANK</t>
  </si>
  <si>
    <t>Competitor Analysis - Weekend Offers</t>
  </si>
  <si>
    <t>Key objectives of such analysis are:</t>
  </si>
  <si>
    <t>To understand the value proposition and rate strategy of key competitors.</t>
  </si>
  <si>
    <t>To develop a competitive advantage based on the analysis findings, by repositioning the hotel and by offering better value for money to consumers.</t>
  </si>
  <si>
    <t>Key considerations are:</t>
  </si>
  <si>
    <t>Step 1: Record TripAdvisor and Google ratings, to evaluate the value perception that consumers have of the hotel and its competitors, then rank them for best value perception.</t>
  </si>
  <si>
    <t>Step 2: Record pricing, % discounts and cancellation terms to evaluate what value proposition is provided by each competitors on midweek / weekend and for different length of stay.</t>
  </si>
  <si>
    <t>Tips 1: Best is choose dates of low demand, which is when most of the competitors offers will be available to book and to shop</t>
  </si>
  <si>
    <t>Tips 2: Best is to shop on Booking.com as they display pricing for BAR and the offers for the chosen stay pattern (e.g.: 1 LOS, 2 LOS, 3 LOS, etc,..)</t>
  </si>
  <si>
    <t>Tips 3: Avoid using a rate shopper for this analysis. The purpose of going on Booking.com is to visually see what a consumer will see and potentially book. In my experience, this simple visual process will often trigger corrective actions to improve the hotel’s content and value proposition display on OTA channels.</t>
  </si>
  <si>
    <t>Objectives</t>
  </si>
  <si>
    <t xml:space="preserve">Developed by: </t>
  </si>
  <si>
    <t>Matthias Dybing</t>
  </si>
  <si>
    <t>Director</t>
  </si>
  <si>
    <t>Revmandis</t>
  </si>
  <si>
    <t>Hotel Revenue Management Outsourcing and Consulting</t>
  </si>
  <si>
    <r>
      <t>m:</t>
    </r>
    <r>
      <rPr>
        <sz val="11"/>
        <rFont val="Calibri"/>
        <family val="2"/>
        <scheme val="minor"/>
      </rPr>
      <t xml:space="preserve"> +61 (0) 401 758 750 </t>
    </r>
    <r>
      <rPr>
        <sz val="11"/>
        <rFont val="Arial Narrow"/>
        <family val="2"/>
      </rPr>
      <t xml:space="preserve">I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: mattdybing@revmandis.com</t>
    </r>
    <r>
      <rPr>
        <sz val="11"/>
        <rFont val="Arial Narrow"/>
        <family val="2"/>
      </rPr>
      <t xml:space="preserve"> I 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: www.revmandis.com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</si>
</sst>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ddd\ dd\-mmm\-yy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/>
      </left>
      <right style="thin">
        <color auto="1"/>
      </right>
      <top/>
      <bottom/>
      <diagonal/>
    </border>
    <border>
      <left style="thick">
        <color theme="3"/>
      </left>
      <right style="thin">
        <color auto="1"/>
      </right>
      <top style="hair">
        <color theme="0" tint="-0.499984740745262"/>
      </top>
      <bottom style="thin">
        <color auto="1"/>
      </bottom>
      <diagonal/>
    </border>
    <border>
      <left style="thick">
        <color theme="3"/>
      </left>
      <right style="thin">
        <color auto="1"/>
      </right>
      <top style="thin">
        <color auto="1"/>
      </top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/>
      </left>
      <right style="thin">
        <color auto="1"/>
      </right>
      <top/>
      <bottom style="thin">
        <color auto="1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theme="3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theme="3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166" fontId="9" fillId="4" borderId="0" xfId="0" applyNumberFormat="1" applyFont="1" applyFill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1" fontId="10" fillId="2" borderId="20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165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9" fontId="0" fillId="4" borderId="0" xfId="0" applyNumberFormat="1" applyFill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9" fontId="0" fillId="0" borderId="14" xfId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6" fontId="9" fillId="4" borderId="26" xfId="0" applyNumberFormat="1" applyFont="1" applyFill="1" applyBorder="1" applyAlignment="1">
      <alignment horizontal="center" vertical="center" wrapText="1"/>
    </xf>
    <xf numFmtId="1" fontId="10" fillId="2" borderId="27" xfId="0" applyNumberFormat="1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164" fontId="0" fillId="0" borderId="25" xfId="0" applyNumberFormat="1" applyBorder="1" applyAlignment="1">
      <alignment horizontal="center" vertical="center" wrapText="1"/>
    </xf>
    <xf numFmtId="9" fontId="0" fillId="0" borderId="23" xfId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9" fontId="2" fillId="0" borderId="2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12" fillId="4" borderId="0" xfId="0" applyNumberFormat="1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166" fontId="9" fillId="2" borderId="28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/>
    <xf numFmtId="0" fontId="8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6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0C78-4642-4098-94D2-939CE53101F4}">
  <sheetPr codeName="Sheet1">
    <pageSetUpPr fitToPage="1"/>
  </sheetPr>
  <dimension ref="A1:Q45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23.5703125" style="3" customWidth="1"/>
    <col min="2" max="2" width="14.28515625" style="1" customWidth="1"/>
    <col min="3" max="3" width="12.85546875" style="1" customWidth="1"/>
    <col min="4" max="4" width="2.85546875" style="1" customWidth="1"/>
    <col min="5" max="16" width="12.85546875" style="1" customWidth="1"/>
    <col min="17" max="16384" width="8.85546875" style="1"/>
  </cols>
  <sheetData>
    <row r="1" spans="1:17" s="10" customFormat="1" ht="24" thickBot="1" x14ac:dyDescent="0.3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ht="15.75" thickTop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9" t="s">
        <v>13</v>
      </c>
      <c r="B3" s="78">
        <v>43699</v>
      </c>
      <c r="C3" s="78"/>
      <c r="D3" s="30"/>
      <c r="E3" s="80" t="str">
        <f ca="1">"Lead Time : "&amp;(B3-TODAY())&amp;" Days"</f>
        <v>Lead Time : 101 Days</v>
      </c>
      <c r="F3" s="80"/>
      <c r="G3" s="23"/>
      <c r="H3" s="23"/>
      <c r="I3" s="23"/>
      <c r="J3" s="23"/>
      <c r="K3" s="23"/>
      <c r="L3" s="31"/>
      <c r="M3" s="32"/>
      <c r="N3" s="23"/>
      <c r="O3" s="23"/>
      <c r="P3" s="23"/>
    </row>
    <row r="4" spans="1:17" x14ac:dyDescent="0.25">
      <c r="A4" s="29" t="s">
        <v>9</v>
      </c>
      <c r="B4" s="79"/>
      <c r="C4" s="79"/>
      <c r="D4" s="3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x14ac:dyDescent="0.25">
      <c r="A5" s="29"/>
      <c r="B5" s="23"/>
      <c r="C5" s="33"/>
      <c r="D5" s="3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4.45" customHeight="1" x14ac:dyDescent="0.25">
      <c r="A6" s="22"/>
      <c r="B6" s="23"/>
      <c r="C6" s="33"/>
      <c r="D6" s="30"/>
      <c r="E6" s="76" t="s">
        <v>20</v>
      </c>
      <c r="F6" s="74"/>
      <c r="G6" s="74"/>
      <c r="H6" s="74"/>
      <c r="I6" s="74"/>
      <c r="J6" s="77"/>
      <c r="K6" s="73" t="s">
        <v>21</v>
      </c>
      <c r="L6" s="74"/>
      <c r="M6" s="74"/>
      <c r="N6" s="74"/>
      <c r="O6" s="74"/>
      <c r="P6" s="75"/>
    </row>
    <row r="7" spans="1:17" s="2" customFormat="1" ht="53.45" customHeight="1" x14ac:dyDescent="0.25">
      <c r="A7" s="81" t="s">
        <v>15</v>
      </c>
      <c r="B7" s="82"/>
      <c r="C7" s="19"/>
      <c r="D7" s="30"/>
      <c r="E7" s="21"/>
      <c r="F7" s="21"/>
      <c r="G7" s="21"/>
      <c r="H7" s="21"/>
      <c r="I7" s="21"/>
      <c r="J7" s="36"/>
      <c r="K7" s="45"/>
      <c r="L7" s="21"/>
      <c r="M7" s="21"/>
      <c r="N7" s="21"/>
      <c r="O7" s="21"/>
      <c r="P7" s="21"/>
      <c r="Q7" s="1"/>
    </row>
    <row r="8" spans="1:17" s="2" customFormat="1" x14ac:dyDescent="0.25">
      <c r="A8" s="83"/>
      <c r="B8" s="84"/>
      <c r="C8" s="20"/>
      <c r="D8" s="30"/>
      <c r="E8" s="20"/>
      <c r="F8" s="20"/>
      <c r="G8" s="20"/>
      <c r="H8" s="20"/>
      <c r="I8" s="20"/>
      <c r="J8" s="37"/>
      <c r="K8" s="46"/>
      <c r="L8" s="20"/>
      <c r="M8" s="20"/>
      <c r="N8" s="20"/>
      <c r="O8" s="20"/>
      <c r="P8" s="20"/>
    </row>
    <row r="9" spans="1:17" s="2" customFormat="1" x14ac:dyDescent="0.25">
      <c r="A9" s="24"/>
      <c r="B9" s="24"/>
      <c r="C9" s="25"/>
      <c r="D9" s="30"/>
      <c r="E9" s="25"/>
      <c r="F9" s="25"/>
      <c r="G9" s="25"/>
      <c r="H9" s="25"/>
      <c r="I9" s="25"/>
      <c r="J9" s="25"/>
      <c r="K9" s="47"/>
      <c r="L9" s="25"/>
      <c r="M9" s="25"/>
      <c r="N9" s="25"/>
      <c r="O9" s="25"/>
      <c r="P9" s="25"/>
    </row>
    <row r="10" spans="1:17" s="2" customFormat="1" x14ac:dyDescent="0.25">
      <c r="A10" s="85" t="s">
        <v>16</v>
      </c>
      <c r="B10" s="86"/>
      <c r="C10" s="62">
        <v>6</v>
      </c>
      <c r="D10" s="30"/>
      <c r="E10" s="62">
        <v>11</v>
      </c>
      <c r="F10" s="62">
        <v>15</v>
      </c>
      <c r="G10" s="62">
        <v>70</v>
      </c>
      <c r="H10" s="62">
        <v>36</v>
      </c>
      <c r="I10" s="62">
        <v>48</v>
      </c>
      <c r="J10" s="63">
        <v>96</v>
      </c>
      <c r="K10" s="64">
        <v>39</v>
      </c>
      <c r="L10" s="62">
        <v>12</v>
      </c>
      <c r="M10" s="62">
        <v>38</v>
      </c>
      <c r="N10" s="62">
        <v>30</v>
      </c>
      <c r="O10" s="62">
        <v>112</v>
      </c>
      <c r="P10" s="62">
        <v>155</v>
      </c>
    </row>
    <row r="11" spans="1:17" s="2" customFormat="1" x14ac:dyDescent="0.25">
      <c r="A11" s="89" t="s">
        <v>19</v>
      </c>
      <c r="B11" s="90"/>
      <c r="C11" s="68">
        <v>39</v>
      </c>
      <c r="D11" s="30"/>
      <c r="E11" s="68">
        <v>20</v>
      </c>
      <c r="F11" s="68">
        <v>21</v>
      </c>
      <c r="G11" s="68">
        <v>38</v>
      </c>
      <c r="H11" s="68">
        <v>46</v>
      </c>
      <c r="I11" s="68">
        <v>55</v>
      </c>
      <c r="J11" s="69">
        <v>77</v>
      </c>
      <c r="K11" s="70">
        <v>11</v>
      </c>
      <c r="L11" s="68">
        <v>45</v>
      </c>
      <c r="M11" s="68">
        <v>30</v>
      </c>
      <c r="N11" s="68">
        <v>47</v>
      </c>
      <c r="O11" s="68">
        <v>76</v>
      </c>
      <c r="P11" s="68">
        <v>119</v>
      </c>
    </row>
    <row r="12" spans="1:17" s="2" customFormat="1" x14ac:dyDescent="0.25">
      <c r="A12" s="87" t="s">
        <v>17</v>
      </c>
      <c r="B12" s="88"/>
      <c r="C12" s="65">
        <v>4.3</v>
      </c>
      <c r="D12" s="30"/>
      <c r="E12" s="65">
        <v>4.5</v>
      </c>
      <c r="F12" s="65">
        <v>4.5</v>
      </c>
      <c r="G12" s="65">
        <v>4.4000000000000004</v>
      </c>
      <c r="H12" s="65">
        <v>4</v>
      </c>
      <c r="I12" s="65">
        <v>4.0999999999999996</v>
      </c>
      <c r="J12" s="66">
        <v>4</v>
      </c>
      <c r="K12" s="67">
        <v>4.4000000000000004</v>
      </c>
      <c r="L12" s="65">
        <v>4.3</v>
      </c>
      <c r="M12" s="65">
        <v>4.3</v>
      </c>
      <c r="N12" s="65">
        <v>4.4000000000000004</v>
      </c>
      <c r="O12" s="65">
        <v>4.0999999999999996</v>
      </c>
      <c r="P12" s="65">
        <v>4.3</v>
      </c>
    </row>
    <row r="13" spans="1:17" s="2" customFormat="1" ht="6" customHeight="1" x14ac:dyDescent="0.25">
      <c r="A13" s="24"/>
      <c r="B13" s="24"/>
      <c r="C13" s="25"/>
      <c r="D13" s="30"/>
      <c r="E13" s="25"/>
      <c r="F13" s="25"/>
      <c r="G13" s="25"/>
      <c r="H13" s="25"/>
      <c r="I13" s="25"/>
      <c r="J13" s="25"/>
      <c r="K13" s="47"/>
      <c r="L13" s="25"/>
      <c r="M13" s="25"/>
      <c r="N13" s="25"/>
      <c r="O13" s="25"/>
      <c r="P13" s="25"/>
    </row>
    <row r="14" spans="1:17" s="2" customFormat="1" x14ac:dyDescent="0.25">
      <c r="A14" s="71" t="s">
        <v>24</v>
      </c>
      <c r="B14" s="72"/>
      <c r="C14" s="26">
        <v>5</v>
      </c>
      <c r="D14" s="30"/>
      <c r="E14" s="27">
        <v>1</v>
      </c>
      <c r="F14" s="27">
        <v>2</v>
      </c>
      <c r="G14" s="26">
        <v>8</v>
      </c>
      <c r="H14" s="26">
        <v>9</v>
      </c>
      <c r="I14" s="28">
        <v>10</v>
      </c>
      <c r="J14" s="38">
        <v>11</v>
      </c>
      <c r="K14" s="48">
        <v>3</v>
      </c>
      <c r="L14" s="27">
        <v>4</v>
      </c>
      <c r="M14" s="26">
        <v>6</v>
      </c>
      <c r="N14" s="26">
        <v>7</v>
      </c>
      <c r="O14" s="28">
        <v>12</v>
      </c>
      <c r="P14" s="28">
        <v>13</v>
      </c>
    </row>
    <row r="15" spans="1:17" x14ac:dyDescent="0.25">
      <c r="A15" s="22"/>
      <c r="B15" s="23"/>
      <c r="C15" s="23"/>
      <c r="D15" s="30"/>
      <c r="E15" s="23"/>
      <c r="F15" s="23"/>
      <c r="G15" s="23"/>
      <c r="H15" s="23"/>
      <c r="I15" s="23"/>
      <c r="J15" s="23"/>
      <c r="K15" s="49"/>
      <c r="L15" s="23"/>
      <c r="M15" s="23"/>
      <c r="N15" s="23"/>
      <c r="O15" s="23"/>
      <c r="P15" s="23"/>
    </row>
    <row r="16" spans="1:17" x14ac:dyDescent="0.25">
      <c r="A16" s="4" t="s">
        <v>11</v>
      </c>
      <c r="B16" s="5" t="s">
        <v>0</v>
      </c>
      <c r="C16" s="11">
        <v>152.15</v>
      </c>
      <c r="D16" s="30"/>
      <c r="E16" s="11"/>
      <c r="F16" s="11"/>
      <c r="G16" s="11"/>
      <c r="H16" s="11"/>
      <c r="I16" s="11"/>
      <c r="J16" s="39"/>
      <c r="K16" s="50"/>
      <c r="L16" s="11"/>
      <c r="M16" s="11"/>
      <c r="N16" s="11"/>
      <c r="O16" s="11"/>
      <c r="P16" s="11"/>
    </row>
    <row r="17" spans="1:16" x14ac:dyDescent="0.25">
      <c r="A17" s="6"/>
      <c r="B17" s="7" t="s">
        <v>8</v>
      </c>
      <c r="C17" s="12">
        <f>IFERROR((C16-C$22)/C$22,"")</f>
        <v>-0.14999999999999997</v>
      </c>
      <c r="D17" s="30"/>
      <c r="E17" s="12" t="str">
        <f>IFERROR((E16-E$22)/E$22,"")</f>
        <v/>
      </c>
      <c r="F17" s="12" t="str">
        <f t="shared" ref="F17:P17" si="0">IFERROR((F16-F$22)/F$22,"")</f>
        <v/>
      </c>
      <c r="G17" s="12" t="str">
        <f t="shared" si="0"/>
        <v/>
      </c>
      <c r="H17" s="12" t="str">
        <f t="shared" si="0"/>
        <v/>
      </c>
      <c r="I17" s="12" t="str">
        <f t="shared" si="0"/>
        <v/>
      </c>
      <c r="J17" s="40" t="str">
        <f t="shared" si="0"/>
        <v/>
      </c>
      <c r="K17" s="51" t="str">
        <f t="shared" si="0"/>
        <v/>
      </c>
      <c r="L17" s="12" t="str">
        <f t="shared" si="0"/>
        <v/>
      </c>
      <c r="M17" s="12" t="str">
        <f t="shared" si="0"/>
        <v/>
      </c>
      <c r="N17" s="12" t="str">
        <f t="shared" si="0"/>
        <v/>
      </c>
      <c r="O17" s="12" t="str">
        <f t="shared" si="0"/>
        <v/>
      </c>
      <c r="P17" s="12" t="str">
        <f t="shared" si="0"/>
        <v/>
      </c>
    </row>
    <row r="18" spans="1:16" ht="24" x14ac:dyDescent="0.25">
      <c r="A18" s="8"/>
      <c r="B18" s="9" t="s">
        <v>2</v>
      </c>
      <c r="C18" s="56" t="s">
        <v>22</v>
      </c>
      <c r="D18" s="57"/>
      <c r="E18" s="56"/>
      <c r="F18" s="56"/>
      <c r="G18" s="56"/>
      <c r="H18" s="56"/>
      <c r="I18" s="56"/>
      <c r="J18" s="58"/>
      <c r="K18" s="59"/>
      <c r="L18" s="56"/>
      <c r="M18" s="56"/>
      <c r="N18" s="56"/>
      <c r="O18" s="56"/>
      <c r="P18" s="56"/>
    </row>
    <row r="19" spans="1:16" x14ac:dyDescent="0.25">
      <c r="A19" s="4" t="s">
        <v>18</v>
      </c>
      <c r="B19" s="5" t="s">
        <v>0</v>
      </c>
      <c r="C19" s="11"/>
      <c r="D19" s="30"/>
      <c r="E19" s="11"/>
      <c r="F19" s="11"/>
      <c r="G19" s="11"/>
      <c r="H19" s="11"/>
      <c r="I19" s="11"/>
      <c r="J19" s="39"/>
      <c r="K19" s="50"/>
      <c r="L19" s="11"/>
      <c r="M19" s="11"/>
      <c r="N19" s="11"/>
      <c r="O19" s="11"/>
      <c r="P19" s="11"/>
    </row>
    <row r="20" spans="1:16" x14ac:dyDescent="0.25">
      <c r="A20" s="6"/>
      <c r="B20" s="7" t="s">
        <v>8</v>
      </c>
      <c r="C20" s="12"/>
      <c r="D20" s="30"/>
      <c r="E20" s="12"/>
      <c r="F20" s="12"/>
      <c r="G20" s="12"/>
      <c r="H20" s="12" t="str">
        <f>IFERROR((H19-H$22)/H$22,"")</f>
        <v/>
      </c>
      <c r="I20" s="12" t="str">
        <f>IFERROR((I19-I$22)/I$22,"")</f>
        <v/>
      </c>
      <c r="J20" s="40" t="str">
        <f>IFERROR((J19-J$22)/J$22,"")</f>
        <v/>
      </c>
      <c r="K20" s="51" t="str">
        <f>IFERROR((K19-K$22)/K$22,"")</f>
        <v/>
      </c>
      <c r="L20" s="12"/>
      <c r="M20" s="12"/>
      <c r="N20" s="12" t="str">
        <f>IFERROR((N19-N$22)/N$22,"")</f>
        <v/>
      </c>
      <c r="O20" s="12"/>
      <c r="P20" s="12" t="str">
        <f>IFERROR((P19-P$22)/P$22,"")</f>
        <v/>
      </c>
    </row>
    <row r="21" spans="1:16" x14ac:dyDescent="0.25">
      <c r="A21" s="8"/>
      <c r="B21" s="9" t="s">
        <v>2</v>
      </c>
      <c r="C21" s="56"/>
      <c r="D21" s="57"/>
      <c r="E21" s="56"/>
      <c r="F21" s="56"/>
      <c r="G21" s="56"/>
      <c r="H21" s="56"/>
      <c r="I21" s="56"/>
      <c r="J21" s="58"/>
      <c r="K21" s="59"/>
      <c r="L21" s="56"/>
      <c r="M21" s="56"/>
      <c r="N21" s="56"/>
      <c r="O21" s="56"/>
      <c r="P21" s="56"/>
    </row>
    <row r="22" spans="1:16" x14ac:dyDescent="0.25">
      <c r="A22" s="4" t="s">
        <v>12</v>
      </c>
      <c r="B22" s="5" t="s">
        <v>0</v>
      </c>
      <c r="C22" s="16">
        <v>179</v>
      </c>
      <c r="D22" s="30"/>
      <c r="E22" s="16"/>
      <c r="F22" s="16"/>
      <c r="G22" s="16"/>
      <c r="H22" s="16"/>
      <c r="I22" s="16"/>
      <c r="J22" s="41"/>
      <c r="K22" s="52"/>
      <c r="L22" s="16"/>
      <c r="M22" s="16"/>
      <c r="N22" s="16"/>
      <c r="O22" s="16"/>
      <c r="P22" s="16"/>
    </row>
    <row r="23" spans="1:16" x14ac:dyDescent="0.25">
      <c r="A23" s="6"/>
      <c r="B23" s="7" t="s">
        <v>8</v>
      </c>
      <c r="C23" s="12"/>
      <c r="D23" s="30"/>
      <c r="E23" s="12"/>
      <c r="F23" s="17"/>
      <c r="G23" s="12"/>
      <c r="H23" s="12"/>
      <c r="I23" s="12"/>
      <c r="J23" s="40"/>
      <c r="K23" s="51"/>
      <c r="L23" s="12"/>
      <c r="M23" s="17"/>
      <c r="N23" s="12"/>
      <c r="O23" s="12"/>
      <c r="P23" s="12"/>
    </row>
    <row r="24" spans="1:16" x14ac:dyDescent="0.25">
      <c r="A24" s="8"/>
      <c r="B24" s="9" t="s">
        <v>2</v>
      </c>
      <c r="C24" s="56" t="s">
        <v>23</v>
      </c>
      <c r="D24" s="57"/>
      <c r="E24" s="56"/>
      <c r="F24" s="56"/>
      <c r="G24" s="56"/>
      <c r="H24" s="56"/>
      <c r="I24" s="56"/>
      <c r="J24" s="58"/>
      <c r="K24" s="59"/>
      <c r="L24" s="56"/>
      <c r="M24" s="56"/>
      <c r="N24" s="56"/>
      <c r="O24" s="56"/>
      <c r="P24" s="56"/>
    </row>
    <row r="25" spans="1:16" x14ac:dyDescent="0.25">
      <c r="A25" s="4" t="s">
        <v>3</v>
      </c>
      <c r="B25" s="5" t="s">
        <v>12</v>
      </c>
      <c r="C25" s="11">
        <v>349</v>
      </c>
      <c r="D25" s="30"/>
      <c r="E25" s="11"/>
      <c r="F25" s="11"/>
      <c r="G25" s="11"/>
      <c r="H25" s="11"/>
      <c r="I25" s="11"/>
      <c r="J25" s="39"/>
      <c r="K25" s="50"/>
      <c r="L25" s="11"/>
      <c r="M25" s="11"/>
      <c r="N25" s="11"/>
      <c r="O25" s="11"/>
      <c r="P25" s="11"/>
    </row>
    <row r="26" spans="1:16" x14ac:dyDescent="0.25">
      <c r="A26" s="6"/>
      <c r="B26" s="7" t="s">
        <v>14</v>
      </c>
      <c r="C26" s="15">
        <v>295.8</v>
      </c>
      <c r="D26" s="30"/>
      <c r="E26" s="15"/>
      <c r="F26" s="15"/>
      <c r="G26" s="15"/>
      <c r="H26" s="15"/>
      <c r="I26" s="15"/>
      <c r="J26" s="42"/>
      <c r="K26" s="53"/>
      <c r="L26" s="15"/>
      <c r="M26" s="15"/>
      <c r="N26" s="15"/>
      <c r="O26" s="15"/>
      <c r="P26" s="15"/>
    </row>
    <row r="27" spans="1:16" x14ac:dyDescent="0.25">
      <c r="A27" s="6"/>
      <c r="B27" s="7" t="s">
        <v>1</v>
      </c>
      <c r="C27" s="12">
        <f>IFERROR((C26-C25)/C25,"")</f>
        <v>-0.15243553008595986</v>
      </c>
      <c r="D27" s="30"/>
      <c r="E27" s="12" t="str">
        <f t="shared" ref="E27:P27" si="1">IFERROR((E26-E25)/E25,"")</f>
        <v/>
      </c>
      <c r="F27" s="12" t="str">
        <f t="shared" si="1"/>
        <v/>
      </c>
      <c r="G27" s="12" t="str">
        <f t="shared" si="1"/>
        <v/>
      </c>
      <c r="H27" s="12" t="str">
        <f t="shared" si="1"/>
        <v/>
      </c>
      <c r="I27" s="12" t="str">
        <f t="shared" si="1"/>
        <v/>
      </c>
      <c r="J27" s="40" t="str">
        <f t="shared" si="1"/>
        <v/>
      </c>
      <c r="K27" s="51" t="str">
        <f t="shared" si="1"/>
        <v/>
      </c>
      <c r="L27" s="12" t="str">
        <f t="shared" si="1"/>
        <v/>
      </c>
      <c r="M27" s="12" t="str">
        <f t="shared" si="1"/>
        <v/>
      </c>
      <c r="N27" s="12" t="str">
        <f t="shared" si="1"/>
        <v/>
      </c>
      <c r="O27" s="12" t="str">
        <f t="shared" si="1"/>
        <v/>
      </c>
      <c r="P27" s="12" t="str">
        <f t="shared" si="1"/>
        <v/>
      </c>
    </row>
    <row r="28" spans="1:16" ht="24" x14ac:dyDescent="0.25">
      <c r="A28" s="8"/>
      <c r="B28" s="9" t="s">
        <v>2</v>
      </c>
      <c r="C28" s="56" t="s">
        <v>22</v>
      </c>
      <c r="D28" s="57"/>
      <c r="E28" s="56"/>
      <c r="F28" s="56"/>
      <c r="G28" s="56"/>
      <c r="H28" s="56"/>
      <c r="I28" s="56"/>
      <c r="J28" s="58"/>
      <c r="K28" s="59"/>
      <c r="L28" s="56"/>
      <c r="M28" s="56"/>
      <c r="N28" s="56"/>
      <c r="O28" s="56"/>
      <c r="P28" s="56"/>
    </row>
    <row r="29" spans="1:16" x14ac:dyDescent="0.25">
      <c r="A29" s="4" t="s">
        <v>4</v>
      </c>
      <c r="B29" s="5" t="s">
        <v>12</v>
      </c>
      <c r="C29" s="11">
        <v>517</v>
      </c>
      <c r="D29" s="30"/>
      <c r="E29" s="11"/>
      <c r="F29" s="11"/>
      <c r="G29" s="11"/>
      <c r="H29" s="11"/>
      <c r="I29" s="11"/>
      <c r="J29" s="39"/>
      <c r="K29" s="50"/>
      <c r="L29" s="11"/>
      <c r="M29" s="11"/>
      <c r="N29" s="11"/>
      <c r="O29" s="11"/>
      <c r="P29" s="11"/>
    </row>
    <row r="30" spans="1:16" x14ac:dyDescent="0.25">
      <c r="A30" s="6"/>
      <c r="B30" s="7" t="s">
        <v>14</v>
      </c>
      <c r="C30" s="15">
        <v>439.45</v>
      </c>
      <c r="D30" s="30"/>
      <c r="E30" s="15"/>
      <c r="F30" s="15"/>
      <c r="G30" s="15"/>
      <c r="H30" s="15"/>
      <c r="I30" s="15"/>
      <c r="J30" s="42"/>
      <c r="K30" s="53"/>
      <c r="L30" s="15"/>
      <c r="M30" s="15"/>
      <c r="N30" s="15"/>
      <c r="O30" s="15"/>
      <c r="P30" s="15"/>
    </row>
    <row r="31" spans="1:16" x14ac:dyDescent="0.25">
      <c r="A31" s="6"/>
      <c r="B31" s="7" t="s">
        <v>1</v>
      </c>
      <c r="C31" s="12">
        <f>IFERROR((C30-C29)/C29,"")</f>
        <v>-0.15000000000000002</v>
      </c>
      <c r="D31" s="30"/>
      <c r="E31" s="12" t="str">
        <f t="shared" ref="E31" si="2">IFERROR((E30-E29)/E29,"")</f>
        <v/>
      </c>
      <c r="F31" s="12" t="str">
        <f t="shared" ref="F31" si="3">IFERROR((F30-F29)/F29,"")</f>
        <v/>
      </c>
      <c r="G31" s="12" t="str">
        <f t="shared" ref="G31" si="4">IFERROR((G30-G29)/G29,"")</f>
        <v/>
      </c>
      <c r="H31" s="12" t="str">
        <f t="shared" ref="H31" si="5">IFERROR((H30-H29)/H29,"")</f>
        <v/>
      </c>
      <c r="I31" s="12" t="str">
        <f t="shared" ref="I31" si="6">IFERROR((I30-I29)/I29,"")</f>
        <v/>
      </c>
      <c r="J31" s="40" t="str">
        <f t="shared" ref="J31" si="7">IFERROR((J30-J29)/J29,"")</f>
        <v/>
      </c>
      <c r="K31" s="51" t="str">
        <f t="shared" ref="K31" si="8">IFERROR((K30-K29)/K29,"")</f>
        <v/>
      </c>
      <c r="L31" s="12" t="str">
        <f t="shared" ref="L31" si="9">IFERROR((L30-L29)/L29,"")</f>
        <v/>
      </c>
      <c r="M31" s="12" t="str">
        <f t="shared" ref="M31" si="10">IFERROR((M30-M29)/M29,"")</f>
        <v/>
      </c>
      <c r="N31" s="12" t="str">
        <f t="shared" ref="N31" si="11">IFERROR((N30-N29)/N29,"")</f>
        <v/>
      </c>
      <c r="O31" s="12" t="str">
        <f t="shared" ref="O31" si="12">IFERROR((O30-O29)/O29,"")</f>
        <v/>
      </c>
      <c r="P31" s="12" t="str">
        <f t="shared" ref="P31" si="13">IFERROR((P30-P29)/P29,"")</f>
        <v/>
      </c>
    </row>
    <row r="32" spans="1:16" x14ac:dyDescent="0.25">
      <c r="A32" s="8"/>
      <c r="B32" s="9" t="s">
        <v>2</v>
      </c>
      <c r="C32" s="56"/>
      <c r="D32" s="57"/>
      <c r="E32" s="56"/>
      <c r="F32" s="56"/>
      <c r="G32" s="56"/>
      <c r="H32" s="56"/>
      <c r="I32" s="56"/>
      <c r="J32" s="58"/>
      <c r="K32" s="59"/>
      <c r="L32" s="56"/>
      <c r="M32" s="56"/>
      <c r="N32" s="56"/>
      <c r="O32" s="56"/>
      <c r="P32" s="56"/>
    </row>
    <row r="33" spans="1:16" x14ac:dyDescent="0.25">
      <c r="A33" s="4" t="s">
        <v>5</v>
      </c>
      <c r="B33" s="5" t="s">
        <v>12</v>
      </c>
      <c r="C33" s="11"/>
      <c r="D33" s="30"/>
      <c r="E33" s="11"/>
      <c r="F33" s="11"/>
      <c r="G33" s="11"/>
      <c r="H33" s="11"/>
      <c r="I33" s="11"/>
      <c r="J33" s="39"/>
      <c r="K33" s="50"/>
      <c r="L33" s="11"/>
      <c r="M33" s="11"/>
      <c r="N33" s="11"/>
      <c r="O33" s="11"/>
      <c r="P33" s="11"/>
    </row>
    <row r="34" spans="1:16" x14ac:dyDescent="0.25">
      <c r="A34" s="6"/>
      <c r="B34" s="7" t="s">
        <v>14</v>
      </c>
      <c r="C34" s="15"/>
      <c r="D34" s="30"/>
      <c r="E34" s="15"/>
      <c r="F34" s="15"/>
      <c r="G34" s="15"/>
      <c r="H34" s="15"/>
      <c r="I34" s="15"/>
      <c r="J34" s="42"/>
      <c r="K34" s="53"/>
      <c r="L34" s="15"/>
      <c r="M34" s="15"/>
      <c r="N34" s="15"/>
      <c r="O34" s="15"/>
      <c r="P34" s="15"/>
    </row>
    <row r="35" spans="1:16" x14ac:dyDescent="0.25">
      <c r="A35" s="6"/>
      <c r="B35" s="7" t="s">
        <v>1</v>
      </c>
      <c r="C35" s="12" t="str">
        <f>IFERROR((C34-C33)/C33,"")</f>
        <v/>
      </c>
      <c r="D35" s="30"/>
      <c r="E35" s="12" t="str">
        <f t="shared" ref="E35" si="14">IFERROR((E34-E33)/E33,"")</f>
        <v/>
      </c>
      <c r="F35" s="12" t="str">
        <f t="shared" ref="F35" si="15">IFERROR((F34-F33)/F33,"")</f>
        <v/>
      </c>
      <c r="G35" s="12" t="str">
        <f t="shared" ref="G35" si="16">IFERROR((G34-G33)/G33,"")</f>
        <v/>
      </c>
      <c r="H35" s="12" t="str">
        <f t="shared" ref="H35" si="17">IFERROR((H34-H33)/H33,"")</f>
        <v/>
      </c>
      <c r="I35" s="12" t="str">
        <f t="shared" ref="I35" si="18">IFERROR((I34-I33)/I33,"")</f>
        <v/>
      </c>
      <c r="J35" s="40" t="str">
        <f t="shared" ref="J35" si="19">IFERROR((J34-J33)/J33,"")</f>
        <v/>
      </c>
      <c r="K35" s="51" t="str">
        <f t="shared" ref="K35" si="20">IFERROR((K34-K33)/K33,"")</f>
        <v/>
      </c>
      <c r="L35" s="12" t="str">
        <f t="shared" ref="L35" si="21">IFERROR((L34-L33)/L33,"")</f>
        <v/>
      </c>
      <c r="M35" s="12" t="str">
        <f t="shared" ref="M35" si="22">IFERROR((M34-M33)/M33,"")</f>
        <v/>
      </c>
      <c r="N35" s="12" t="str">
        <f t="shared" ref="N35" si="23">IFERROR((N34-N33)/N33,"")</f>
        <v/>
      </c>
      <c r="O35" s="12" t="str">
        <f t="shared" ref="O35" si="24">IFERROR((O34-O33)/O33,"")</f>
        <v/>
      </c>
      <c r="P35" s="12" t="str">
        <f t="shared" ref="P35" si="25">IFERROR((P34-P33)/P33,"")</f>
        <v/>
      </c>
    </row>
    <row r="36" spans="1:16" x14ac:dyDescent="0.25">
      <c r="A36" s="8"/>
      <c r="B36" s="9" t="s">
        <v>2</v>
      </c>
      <c r="C36" s="56"/>
      <c r="D36" s="57"/>
      <c r="E36" s="56"/>
      <c r="F36" s="56"/>
      <c r="G36" s="56"/>
      <c r="H36" s="56"/>
      <c r="I36" s="56"/>
      <c r="J36" s="58"/>
      <c r="K36" s="59"/>
      <c r="L36" s="56"/>
      <c r="M36" s="56"/>
      <c r="N36" s="56"/>
      <c r="O36" s="56"/>
      <c r="P36" s="56"/>
    </row>
    <row r="37" spans="1:16" x14ac:dyDescent="0.25">
      <c r="A37" s="4" t="s">
        <v>6</v>
      </c>
      <c r="B37" s="5" t="s">
        <v>12</v>
      </c>
      <c r="C37" s="11"/>
      <c r="D37" s="30"/>
      <c r="E37" s="11"/>
      <c r="F37" s="11"/>
      <c r="G37" s="11"/>
      <c r="H37" s="11"/>
      <c r="I37" s="11"/>
      <c r="J37" s="39"/>
      <c r="K37" s="50"/>
      <c r="L37" s="11"/>
      <c r="M37" s="11"/>
      <c r="N37" s="11"/>
      <c r="O37" s="11"/>
      <c r="P37" s="11"/>
    </row>
    <row r="38" spans="1:16" x14ac:dyDescent="0.25">
      <c r="A38" s="6"/>
      <c r="B38" s="7" t="s">
        <v>14</v>
      </c>
      <c r="C38" s="15"/>
      <c r="D38" s="30"/>
      <c r="E38" s="15"/>
      <c r="F38" s="15"/>
      <c r="G38" s="15"/>
      <c r="H38" s="15"/>
      <c r="I38" s="15"/>
      <c r="J38" s="42"/>
      <c r="K38" s="53"/>
      <c r="L38" s="15"/>
      <c r="M38" s="15"/>
      <c r="N38" s="15"/>
      <c r="O38" s="15"/>
      <c r="P38" s="15"/>
    </row>
    <row r="39" spans="1:16" x14ac:dyDescent="0.25">
      <c r="A39" s="6"/>
      <c r="B39" s="7" t="s">
        <v>1</v>
      </c>
      <c r="C39" s="12" t="str">
        <f>IFERROR((C38-C37)/C37,"")</f>
        <v/>
      </c>
      <c r="D39" s="30"/>
      <c r="E39" s="12" t="str">
        <f t="shared" ref="E39" si="26">IFERROR((E38-E37)/E37,"")</f>
        <v/>
      </c>
      <c r="F39" s="12" t="str">
        <f t="shared" ref="F39" si="27">IFERROR((F38-F37)/F37,"")</f>
        <v/>
      </c>
      <c r="G39" s="12" t="str">
        <f t="shared" ref="G39" si="28">IFERROR((G38-G37)/G37,"")</f>
        <v/>
      </c>
      <c r="H39" s="12" t="str">
        <f t="shared" ref="H39" si="29">IFERROR((H38-H37)/H37,"")</f>
        <v/>
      </c>
      <c r="I39" s="12" t="str">
        <f t="shared" ref="I39" si="30">IFERROR((I38-I37)/I37,"")</f>
        <v/>
      </c>
      <c r="J39" s="40" t="str">
        <f t="shared" ref="J39" si="31">IFERROR((J38-J37)/J37,"")</f>
        <v/>
      </c>
      <c r="K39" s="51" t="str">
        <f t="shared" ref="K39" si="32">IFERROR((K38-K37)/K37,"")</f>
        <v/>
      </c>
      <c r="L39" s="12" t="str">
        <f t="shared" ref="L39" si="33">IFERROR((L38-L37)/L37,"")</f>
        <v/>
      </c>
      <c r="M39" s="12" t="str">
        <f t="shared" ref="M39" si="34">IFERROR((M38-M37)/M37,"")</f>
        <v/>
      </c>
      <c r="N39" s="12" t="str">
        <f t="shared" ref="N39" si="35">IFERROR((N38-N37)/N37,"")</f>
        <v/>
      </c>
      <c r="O39" s="12" t="str">
        <f t="shared" ref="O39" si="36">IFERROR((O38-O37)/O37,"")</f>
        <v/>
      </c>
      <c r="P39" s="12" t="str">
        <f t="shared" ref="P39" si="37">IFERROR((P38-P37)/P37,"")</f>
        <v/>
      </c>
    </row>
    <row r="40" spans="1:16" x14ac:dyDescent="0.25">
      <c r="A40" s="8"/>
      <c r="B40" s="9" t="s">
        <v>2</v>
      </c>
      <c r="C40" s="56"/>
      <c r="D40" s="57"/>
      <c r="E40" s="56"/>
      <c r="F40" s="56"/>
      <c r="G40" s="56"/>
      <c r="H40" s="56"/>
      <c r="I40" s="56"/>
      <c r="J40" s="58"/>
      <c r="K40" s="59"/>
      <c r="L40" s="56"/>
      <c r="M40" s="56"/>
      <c r="N40" s="56"/>
      <c r="O40" s="56"/>
      <c r="P40" s="56"/>
    </row>
    <row r="41" spans="1:16" x14ac:dyDescent="0.25">
      <c r="A41" s="4" t="s">
        <v>7</v>
      </c>
      <c r="B41" s="5" t="s">
        <v>12</v>
      </c>
      <c r="C41" s="11"/>
      <c r="D41" s="30"/>
      <c r="E41" s="11"/>
      <c r="F41" s="11"/>
      <c r="G41" s="11"/>
      <c r="H41" s="11"/>
      <c r="I41" s="11"/>
      <c r="J41" s="39"/>
      <c r="K41" s="50"/>
      <c r="L41" s="11"/>
      <c r="M41" s="11"/>
      <c r="N41" s="11"/>
      <c r="O41" s="11"/>
      <c r="P41" s="11"/>
    </row>
    <row r="42" spans="1:16" x14ac:dyDescent="0.25">
      <c r="A42" s="6"/>
      <c r="B42" s="7" t="s">
        <v>14</v>
      </c>
      <c r="C42" s="18"/>
      <c r="D42" s="30"/>
      <c r="E42" s="18"/>
      <c r="F42" s="18"/>
      <c r="G42" s="18"/>
      <c r="H42" s="18"/>
      <c r="I42" s="18"/>
      <c r="J42" s="43"/>
      <c r="K42" s="54"/>
      <c r="L42" s="18"/>
      <c r="M42" s="18"/>
      <c r="N42" s="18"/>
      <c r="O42" s="18"/>
      <c r="P42" s="18"/>
    </row>
    <row r="43" spans="1:16" x14ac:dyDescent="0.25">
      <c r="A43" s="6"/>
      <c r="B43" s="7" t="s">
        <v>1</v>
      </c>
      <c r="C43" s="14" t="str">
        <f>IFERROR((C42-C41)/C41,"")</f>
        <v/>
      </c>
      <c r="D43" s="30"/>
      <c r="E43" s="14" t="str">
        <f t="shared" ref="E43" si="38">IFERROR((E42-E41)/E41,"")</f>
        <v/>
      </c>
      <c r="F43" s="14" t="str">
        <f t="shared" ref="F43" si="39">IFERROR((F42-F41)/F41,"")</f>
        <v/>
      </c>
      <c r="G43" s="14" t="str">
        <f t="shared" ref="G43" si="40">IFERROR((G42-G41)/G41,"")</f>
        <v/>
      </c>
      <c r="H43" s="14" t="str">
        <f t="shared" ref="H43" si="41">IFERROR((H42-H41)/H41,"")</f>
        <v/>
      </c>
      <c r="I43" s="14" t="str">
        <f t="shared" ref="I43" si="42">IFERROR((I42-I41)/I41,"")</f>
        <v/>
      </c>
      <c r="J43" s="44" t="str">
        <f t="shared" ref="J43" si="43">IFERROR((J42-J41)/J41,"")</f>
        <v/>
      </c>
      <c r="K43" s="55" t="str">
        <f t="shared" ref="K43" si="44">IFERROR((K42-K41)/K41,"")</f>
        <v/>
      </c>
      <c r="L43" s="14" t="str">
        <f t="shared" ref="L43" si="45">IFERROR((L42-L41)/L41,"")</f>
        <v/>
      </c>
      <c r="M43" s="14" t="str">
        <f t="shared" ref="M43" si="46">IFERROR((M42-M41)/M41,"")</f>
        <v/>
      </c>
      <c r="N43" s="14" t="str">
        <f t="shared" ref="N43" si="47">IFERROR((N42-N41)/N41,"")</f>
        <v/>
      </c>
      <c r="O43" s="14" t="str">
        <f t="shared" ref="O43" si="48">IFERROR((O42-O41)/O41,"")</f>
        <v/>
      </c>
      <c r="P43" s="14" t="str">
        <f t="shared" ref="P43" si="49">IFERROR((P42-P41)/P41,"")</f>
        <v/>
      </c>
    </row>
    <row r="44" spans="1:16" x14ac:dyDescent="0.25">
      <c r="A44" s="8"/>
      <c r="B44" s="9" t="s">
        <v>2</v>
      </c>
      <c r="C44" s="56"/>
      <c r="D44" s="57"/>
      <c r="E44" s="56"/>
      <c r="F44" s="56"/>
      <c r="G44" s="56"/>
      <c r="H44" s="56"/>
      <c r="I44" s="56"/>
      <c r="J44" s="58"/>
      <c r="K44" s="59"/>
      <c r="L44" s="56"/>
      <c r="M44" s="56"/>
      <c r="N44" s="56"/>
      <c r="O44" s="56"/>
      <c r="P44" s="56"/>
    </row>
    <row r="45" spans="1:16" x14ac:dyDescent="0.25">
      <c r="D45" s="13"/>
    </row>
  </sheetData>
  <mergeCells count="10">
    <mergeCell ref="A14:B14"/>
    <mergeCell ref="K6:P6"/>
    <mergeCell ref="E6:J6"/>
    <mergeCell ref="B3:C3"/>
    <mergeCell ref="B4:C4"/>
    <mergeCell ref="E3:F3"/>
    <mergeCell ref="A7:B8"/>
    <mergeCell ref="A10:B10"/>
    <mergeCell ref="A12:B12"/>
    <mergeCell ref="A11:B11"/>
  </mergeCells>
  <conditionalFormatting sqref="A7 C7:C8 A3:B4 A1:I2 A5:C6 N4:P5 E4:I5 E3 G3:H3 J1:O5 E6 A46:O1048576 F8:I8 E7:H8 Q1:XFD8 L7:O8 A15:C20 J15:K20 P8 L10:XFD20 E10:I20 C10:C14 Q21:XFD21 E22:XFD23 A22:C23 A21:B21 A25:C27 A24:B24 E25:XFD27 Q24:XFD24 Q28:XFD28 E29:XFD31 A29:C31 A28:B28 A33:C35 A32:B32 E33:XFD35 Q32:XFD32 Q36:XFD36 E37:XFD39 A37:C39 A36:B36 A41:C43 A40:B40 E41:XFD43 Q40:XFD40 P45:XFD1048576 Q44:XFD44 E45:O45 A45:C45 A44:B44">
    <cfRule type="cellIs" dxfId="67" priority="44" operator="lessThan">
      <formula>0</formula>
    </cfRule>
  </conditionalFormatting>
  <conditionalFormatting sqref="H7">
    <cfRule type="cellIs" dxfId="66" priority="41" operator="lessThan">
      <formula>0</formula>
    </cfRule>
  </conditionalFormatting>
  <conditionalFormatting sqref="H10:H14">
    <cfRule type="cellIs" dxfId="65" priority="39" operator="lessThan">
      <formula>0</formula>
    </cfRule>
  </conditionalFormatting>
  <conditionalFormatting sqref="J7:K7">
    <cfRule type="cellIs" dxfId="64" priority="38" operator="lessThan">
      <formula>0</formula>
    </cfRule>
  </conditionalFormatting>
  <conditionalFormatting sqref="J10:K14">
    <cfRule type="cellIs" dxfId="63" priority="36" operator="lessThan">
      <formula>0</formula>
    </cfRule>
  </conditionalFormatting>
  <conditionalFormatting sqref="H7">
    <cfRule type="cellIs" dxfId="62" priority="31" operator="lessThan">
      <formula>0</formula>
    </cfRule>
  </conditionalFormatting>
  <conditionalFormatting sqref="J7:K7">
    <cfRule type="cellIs" dxfId="61" priority="30" operator="lessThan">
      <formula>0</formula>
    </cfRule>
  </conditionalFormatting>
  <conditionalFormatting sqref="I7">
    <cfRule type="cellIs" dxfId="60" priority="29" operator="lessThan">
      <formula>0</formula>
    </cfRule>
  </conditionalFormatting>
  <conditionalFormatting sqref="F7:H7">
    <cfRule type="cellIs" dxfId="59" priority="28" operator="lessThan">
      <formula>0</formula>
    </cfRule>
  </conditionalFormatting>
  <conditionalFormatting sqref="H8">
    <cfRule type="cellIs" dxfId="58" priority="26" operator="lessThan">
      <formula>0</formula>
    </cfRule>
  </conditionalFormatting>
  <conditionalFormatting sqref="J8:K8">
    <cfRule type="cellIs" dxfId="57" priority="25" operator="lessThan">
      <formula>0</formula>
    </cfRule>
  </conditionalFormatting>
  <conditionalFormatting sqref="N1:P2 N3:O3 K46:K1048576">
    <cfRule type="cellIs" dxfId="56" priority="24" operator="lessThan">
      <formula>0</formula>
    </cfRule>
  </conditionalFormatting>
  <conditionalFormatting sqref="N7:O7">
    <cfRule type="cellIs" dxfId="55" priority="23" operator="lessThan">
      <formula>0</formula>
    </cfRule>
  </conditionalFormatting>
  <conditionalFormatting sqref="N10:O14">
    <cfRule type="cellIs" dxfId="54" priority="22" operator="lessThan">
      <formula>0</formula>
    </cfRule>
  </conditionalFormatting>
  <conditionalFormatting sqref="K7">
    <cfRule type="cellIs" dxfId="53" priority="21" operator="lessThan">
      <formula>0</formula>
    </cfRule>
  </conditionalFormatting>
  <conditionalFormatting sqref="K10:K14">
    <cfRule type="cellIs" dxfId="52" priority="20" operator="lessThan">
      <formula>0</formula>
    </cfRule>
  </conditionalFormatting>
  <conditionalFormatting sqref="N7:O7">
    <cfRule type="cellIs" dxfId="51" priority="19" operator="lessThan">
      <formula>0</formula>
    </cfRule>
  </conditionalFormatting>
  <conditionalFormatting sqref="K7">
    <cfRule type="cellIs" dxfId="50" priority="18" operator="lessThan">
      <formula>0</formula>
    </cfRule>
  </conditionalFormatting>
  <conditionalFormatting sqref="P7">
    <cfRule type="cellIs" dxfId="49" priority="17" operator="lessThan">
      <formula>0</formula>
    </cfRule>
  </conditionalFormatting>
  <conditionalFormatting sqref="N8:O8">
    <cfRule type="cellIs" dxfId="48" priority="15" operator="lessThan">
      <formula>0</formula>
    </cfRule>
  </conditionalFormatting>
  <conditionalFormatting sqref="K8">
    <cfRule type="cellIs" dxfId="47" priority="14" operator="lessThan">
      <formula>0</formula>
    </cfRule>
  </conditionalFormatting>
  <conditionalFormatting sqref="K6">
    <cfRule type="cellIs" dxfId="46" priority="13" operator="lessThan">
      <formula>0</formula>
    </cfRule>
  </conditionalFormatting>
  <conditionalFormatting sqref="L9:XFD9 E9:I9 C9">
    <cfRule type="cellIs" dxfId="45" priority="12" operator="lessThan">
      <formula>0</formula>
    </cfRule>
  </conditionalFormatting>
  <conditionalFormatting sqref="H9">
    <cfRule type="cellIs" dxfId="44" priority="11" operator="lessThan">
      <formula>0</formula>
    </cfRule>
  </conditionalFormatting>
  <conditionalFormatting sqref="J9:K9">
    <cfRule type="cellIs" dxfId="43" priority="10" operator="lessThan">
      <formula>0</formula>
    </cfRule>
  </conditionalFormatting>
  <conditionalFormatting sqref="N9:O9">
    <cfRule type="cellIs" dxfId="42" priority="9" operator="lessThan">
      <formula>0</formula>
    </cfRule>
  </conditionalFormatting>
  <conditionalFormatting sqref="K9">
    <cfRule type="cellIs" dxfId="41" priority="8" operator="lessThan">
      <formula>0</formula>
    </cfRule>
  </conditionalFormatting>
  <conditionalFormatting sqref="C21 E21:P21">
    <cfRule type="cellIs" dxfId="40" priority="7" operator="lessThan">
      <formula>0</formula>
    </cfRule>
  </conditionalFormatting>
  <conditionalFormatting sqref="C24 E24:P24">
    <cfRule type="cellIs" dxfId="39" priority="6" operator="lessThan">
      <formula>0</formula>
    </cfRule>
  </conditionalFormatting>
  <conditionalFormatting sqref="C28 E28:P28">
    <cfRule type="cellIs" dxfId="38" priority="5" operator="lessThan">
      <formula>0</formula>
    </cfRule>
  </conditionalFormatting>
  <conditionalFormatting sqref="C32 E32:P32">
    <cfRule type="cellIs" dxfId="37" priority="4" operator="lessThan">
      <formula>0</formula>
    </cfRule>
  </conditionalFormatting>
  <conditionalFormatting sqref="C36 E36:P36">
    <cfRule type="cellIs" dxfId="36" priority="3" operator="lessThan">
      <formula>0</formula>
    </cfRule>
  </conditionalFormatting>
  <conditionalFormatting sqref="C40 E40:P40">
    <cfRule type="cellIs" dxfId="35" priority="2" operator="lessThan">
      <formula>0</formula>
    </cfRule>
  </conditionalFormatting>
  <conditionalFormatting sqref="C44 E44:P44">
    <cfRule type="cellIs" dxfId="34" priority="1" operator="lessThan">
      <formula>0</formula>
    </cfRule>
  </conditionalFormatting>
  <printOptions horizontalCentered="1"/>
  <pageMargins left="0.25" right="0.25" top="0.75" bottom="0.75" header="0.3" footer="0.3"/>
  <pageSetup scale="64" fitToHeight="0" orientation="landscape" r:id="rId1"/>
  <headerFooter>
    <oddFooter>&amp;LUpdated: &amp;D&amp;CPage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DE555-3D87-4130-9E74-8044D3A6D6AC}">
  <sheetPr>
    <pageSetUpPr fitToPage="1"/>
  </sheetPr>
  <dimension ref="A1:Q45"/>
  <sheetViews>
    <sheetView workbookViewId="0">
      <selection activeCell="F34" sqref="F34"/>
    </sheetView>
  </sheetViews>
  <sheetFormatPr defaultColWidth="8.85546875" defaultRowHeight="15" x14ac:dyDescent="0.25"/>
  <cols>
    <col min="1" max="1" width="23.5703125" style="3" customWidth="1"/>
    <col min="2" max="2" width="14.28515625" style="1" customWidth="1"/>
    <col min="3" max="3" width="12.85546875" style="1" customWidth="1"/>
    <col min="4" max="4" width="2.85546875" style="1" customWidth="1"/>
    <col min="5" max="16" width="12.85546875" style="1" customWidth="1"/>
    <col min="17" max="16384" width="8.85546875" style="1"/>
  </cols>
  <sheetData>
    <row r="1" spans="1:17" s="10" customFormat="1" ht="24" thickBot="1" x14ac:dyDescent="0.3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ht="15.75" thickTop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9" t="s">
        <v>13</v>
      </c>
      <c r="B3" s="78">
        <v>43708</v>
      </c>
      <c r="C3" s="78"/>
      <c r="D3" s="60"/>
      <c r="E3" s="80" t="str">
        <f ca="1">"Lead Time : "&amp;(B3-TODAY())&amp;" Days"</f>
        <v>Lead Time : 110 Days</v>
      </c>
      <c r="F3" s="80"/>
      <c r="G3" s="23"/>
      <c r="H3" s="23"/>
      <c r="I3" s="23"/>
      <c r="J3" s="23"/>
      <c r="K3" s="23"/>
      <c r="L3" s="61"/>
      <c r="M3" s="32"/>
      <c r="N3" s="23"/>
      <c r="O3" s="23"/>
      <c r="P3" s="23"/>
    </row>
    <row r="4" spans="1:17" x14ac:dyDescent="0.25">
      <c r="A4" s="29" t="s">
        <v>9</v>
      </c>
      <c r="B4" s="79"/>
      <c r="C4" s="79"/>
      <c r="D4" s="6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x14ac:dyDescent="0.25">
      <c r="A5" s="29"/>
      <c r="B5" s="23"/>
      <c r="C5" s="33"/>
      <c r="D5" s="6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4.45" customHeight="1" x14ac:dyDescent="0.25">
      <c r="A6" s="22"/>
      <c r="B6" s="23"/>
      <c r="C6" s="33"/>
      <c r="D6" s="60"/>
      <c r="E6" s="76" t="s">
        <v>20</v>
      </c>
      <c r="F6" s="74"/>
      <c r="G6" s="74"/>
      <c r="H6" s="74"/>
      <c r="I6" s="74"/>
      <c r="J6" s="77"/>
      <c r="K6" s="73" t="s">
        <v>21</v>
      </c>
      <c r="L6" s="74"/>
      <c r="M6" s="74"/>
      <c r="N6" s="74"/>
      <c r="O6" s="74"/>
      <c r="P6" s="75"/>
    </row>
    <row r="7" spans="1:17" s="2" customFormat="1" ht="53.45" customHeight="1" x14ac:dyDescent="0.25">
      <c r="A7" s="81" t="s">
        <v>15</v>
      </c>
      <c r="B7" s="82"/>
      <c r="C7" s="19"/>
      <c r="D7" s="60"/>
      <c r="E7" s="21"/>
      <c r="F7" s="21"/>
      <c r="G7" s="21"/>
      <c r="H7" s="21"/>
      <c r="I7" s="21"/>
      <c r="J7" s="36"/>
      <c r="K7" s="45"/>
      <c r="L7" s="21"/>
      <c r="M7" s="21"/>
      <c r="N7" s="21"/>
      <c r="O7" s="21"/>
      <c r="P7" s="21"/>
      <c r="Q7" s="1"/>
    </row>
    <row r="8" spans="1:17" s="2" customFormat="1" x14ac:dyDescent="0.25">
      <c r="A8" s="83"/>
      <c r="B8" s="84"/>
      <c r="C8" s="20"/>
      <c r="D8" s="60"/>
      <c r="E8" s="20"/>
      <c r="F8" s="20"/>
      <c r="G8" s="20"/>
      <c r="H8" s="20"/>
      <c r="I8" s="20"/>
      <c r="J8" s="37"/>
      <c r="K8" s="46"/>
      <c r="L8" s="20"/>
      <c r="M8" s="20"/>
      <c r="N8" s="20"/>
      <c r="O8" s="20"/>
      <c r="P8" s="20"/>
    </row>
    <row r="9" spans="1:17" s="2" customFormat="1" x14ac:dyDescent="0.25">
      <c r="A9" s="24"/>
      <c r="B9" s="24"/>
      <c r="C9" s="25"/>
      <c r="D9" s="60"/>
      <c r="E9" s="25"/>
      <c r="F9" s="25"/>
      <c r="G9" s="25"/>
      <c r="H9" s="25"/>
      <c r="I9" s="25"/>
      <c r="J9" s="25"/>
      <c r="K9" s="47"/>
      <c r="L9" s="25"/>
      <c r="M9" s="25"/>
      <c r="N9" s="25"/>
      <c r="O9" s="25"/>
      <c r="P9" s="25"/>
    </row>
    <row r="10" spans="1:17" s="2" customFormat="1" x14ac:dyDescent="0.25">
      <c r="A10" s="85" t="s">
        <v>16</v>
      </c>
      <c r="B10" s="86"/>
      <c r="C10" s="62">
        <v>6</v>
      </c>
      <c r="D10" s="60"/>
      <c r="E10" s="62">
        <v>11</v>
      </c>
      <c r="F10" s="62">
        <v>15</v>
      </c>
      <c r="G10" s="62">
        <v>70</v>
      </c>
      <c r="H10" s="62">
        <v>36</v>
      </c>
      <c r="I10" s="62">
        <v>48</v>
      </c>
      <c r="J10" s="63">
        <v>96</v>
      </c>
      <c r="K10" s="64">
        <v>39</v>
      </c>
      <c r="L10" s="62">
        <v>12</v>
      </c>
      <c r="M10" s="62">
        <v>38</v>
      </c>
      <c r="N10" s="62">
        <v>30</v>
      </c>
      <c r="O10" s="62">
        <v>112</v>
      </c>
      <c r="P10" s="62">
        <v>155</v>
      </c>
    </row>
    <row r="11" spans="1:17" s="2" customFormat="1" x14ac:dyDescent="0.25">
      <c r="A11" s="89" t="s">
        <v>19</v>
      </c>
      <c r="B11" s="90"/>
      <c r="C11" s="68">
        <v>39</v>
      </c>
      <c r="D11" s="60"/>
      <c r="E11" s="68">
        <v>20</v>
      </c>
      <c r="F11" s="68">
        <v>21</v>
      </c>
      <c r="G11" s="68">
        <v>38</v>
      </c>
      <c r="H11" s="68">
        <v>46</v>
      </c>
      <c r="I11" s="68">
        <v>55</v>
      </c>
      <c r="J11" s="69">
        <v>77</v>
      </c>
      <c r="K11" s="70">
        <v>11</v>
      </c>
      <c r="L11" s="68">
        <v>45</v>
      </c>
      <c r="M11" s="68">
        <v>30</v>
      </c>
      <c r="N11" s="68">
        <v>47</v>
      </c>
      <c r="O11" s="68">
        <v>76</v>
      </c>
      <c r="P11" s="68">
        <v>119</v>
      </c>
    </row>
    <row r="12" spans="1:17" s="2" customFormat="1" x14ac:dyDescent="0.25">
      <c r="A12" s="87" t="s">
        <v>17</v>
      </c>
      <c r="B12" s="88"/>
      <c r="C12" s="65">
        <v>4.3</v>
      </c>
      <c r="D12" s="60"/>
      <c r="E12" s="65">
        <v>4.5</v>
      </c>
      <c r="F12" s="65">
        <v>4.5</v>
      </c>
      <c r="G12" s="65">
        <v>4.4000000000000004</v>
      </c>
      <c r="H12" s="65">
        <v>4</v>
      </c>
      <c r="I12" s="65">
        <v>4.0999999999999996</v>
      </c>
      <c r="J12" s="66">
        <v>4</v>
      </c>
      <c r="K12" s="67">
        <v>4.4000000000000004</v>
      </c>
      <c r="L12" s="65">
        <v>4.3</v>
      </c>
      <c r="M12" s="65">
        <v>4.3</v>
      </c>
      <c r="N12" s="65">
        <v>4.4000000000000004</v>
      </c>
      <c r="O12" s="65">
        <v>4.0999999999999996</v>
      </c>
      <c r="P12" s="65">
        <v>4.3</v>
      </c>
    </row>
    <row r="13" spans="1:17" s="2" customFormat="1" ht="6" customHeight="1" x14ac:dyDescent="0.25">
      <c r="A13" s="24"/>
      <c r="B13" s="24"/>
      <c r="C13" s="25"/>
      <c r="D13" s="60"/>
      <c r="E13" s="25"/>
      <c r="F13" s="25"/>
      <c r="G13" s="25"/>
      <c r="H13" s="25"/>
      <c r="I13" s="25"/>
      <c r="J13" s="25"/>
      <c r="K13" s="47"/>
      <c r="L13" s="25"/>
      <c r="M13" s="25"/>
      <c r="N13" s="25"/>
      <c r="O13" s="25"/>
      <c r="P13" s="25"/>
    </row>
    <row r="14" spans="1:17" s="2" customFormat="1" x14ac:dyDescent="0.25">
      <c r="A14" s="71" t="s">
        <v>24</v>
      </c>
      <c r="B14" s="72"/>
      <c r="C14" s="26">
        <v>5</v>
      </c>
      <c r="D14" s="60"/>
      <c r="E14" s="27">
        <v>1</v>
      </c>
      <c r="F14" s="27">
        <v>2</v>
      </c>
      <c r="G14" s="26">
        <v>8</v>
      </c>
      <c r="H14" s="26">
        <v>9</v>
      </c>
      <c r="I14" s="28">
        <v>10</v>
      </c>
      <c r="J14" s="38">
        <v>11</v>
      </c>
      <c r="K14" s="48">
        <v>3</v>
      </c>
      <c r="L14" s="27">
        <v>4</v>
      </c>
      <c r="M14" s="26">
        <v>6</v>
      </c>
      <c r="N14" s="26">
        <v>7</v>
      </c>
      <c r="O14" s="28">
        <v>12</v>
      </c>
      <c r="P14" s="28">
        <v>13</v>
      </c>
    </row>
    <row r="15" spans="1:17" x14ac:dyDescent="0.25">
      <c r="A15" s="22"/>
      <c r="B15" s="23"/>
      <c r="C15" s="23"/>
      <c r="D15" s="60"/>
      <c r="E15" s="23"/>
      <c r="F15" s="23"/>
      <c r="G15" s="23"/>
      <c r="H15" s="23"/>
      <c r="I15" s="23"/>
      <c r="J15" s="23"/>
      <c r="K15" s="49"/>
      <c r="L15" s="23"/>
      <c r="M15" s="23"/>
      <c r="N15" s="23"/>
      <c r="O15" s="23"/>
      <c r="P15" s="23"/>
    </row>
    <row r="16" spans="1:17" x14ac:dyDescent="0.25">
      <c r="A16" s="4" t="s">
        <v>11</v>
      </c>
      <c r="B16" s="5" t="s">
        <v>0</v>
      </c>
      <c r="C16" s="11">
        <v>152.15</v>
      </c>
      <c r="D16" s="60"/>
      <c r="E16" s="11"/>
      <c r="F16" s="11"/>
      <c r="G16" s="11"/>
      <c r="H16" s="11"/>
      <c r="I16" s="11"/>
      <c r="J16" s="39"/>
      <c r="K16" s="50"/>
      <c r="L16" s="11"/>
      <c r="M16" s="11"/>
      <c r="N16" s="11"/>
      <c r="O16" s="11"/>
      <c r="P16" s="11"/>
    </row>
    <row r="17" spans="1:16" x14ac:dyDescent="0.25">
      <c r="A17" s="6"/>
      <c r="B17" s="7" t="s">
        <v>8</v>
      </c>
      <c r="C17" s="12">
        <f>IFERROR((C16-C$22)/C$22,"")</f>
        <v>-0.14999999999999997</v>
      </c>
      <c r="D17" s="60"/>
      <c r="E17" s="12" t="str">
        <f>IFERROR((E16-E$22)/E$22,"")</f>
        <v/>
      </c>
      <c r="F17" s="12" t="str">
        <f t="shared" ref="F17:P17" si="0">IFERROR((F16-F$22)/F$22,"")</f>
        <v/>
      </c>
      <c r="G17" s="12" t="str">
        <f t="shared" si="0"/>
        <v/>
      </c>
      <c r="H17" s="12" t="str">
        <f t="shared" si="0"/>
        <v/>
      </c>
      <c r="I17" s="12" t="str">
        <f t="shared" si="0"/>
        <v/>
      </c>
      <c r="J17" s="40" t="str">
        <f t="shared" si="0"/>
        <v/>
      </c>
      <c r="K17" s="51" t="str">
        <f t="shared" si="0"/>
        <v/>
      </c>
      <c r="L17" s="12" t="str">
        <f t="shared" si="0"/>
        <v/>
      </c>
      <c r="M17" s="12" t="str">
        <f t="shared" si="0"/>
        <v/>
      </c>
      <c r="N17" s="12" t="str">
        <f t="shared" si="0"/>
        <v/>
      </c>
      <c r="O17" s="12" t="str">
        <f t="shared" si="0"/>
        <v/>
      </c>
      <c r="P17" s="12" t="str">
        <f t="shared" si="0"/>
        <v/>
      </c>
    </row>
    <row r="18" spans="1:16" ht="24" x14ac:dyDescent="0.25">
      <c r="A18" s="8"/>
      <c r="B18" s="9" t="s">
        <v>2</v>
      </c>
      <c r="C18" s="56" t="s">
        <v>22</v>
      </c>
      <c r="D18" s="57"/>
      <c r="E18" s="56"/>
      <c r="F18" s="56"/>
      <c r="G18" s="56"/>
      <c r="H18" s="56"/>
      <c r="I18" s="56"/>
      <c r="J18" s="58"/>
      <c r="K18" s="59"/>
      <c r="L18" s="56"/>
      <c r="M18" s="56"/>
      <c r="N18" s="56"/>
      <c r="O18" s="56"/>
      <c r="P18" s="56"/>
    </row>
    <row r="19" spans="1:16" x14ac:dyDescent="0.25">
      <c r="A19" s="4" t="s">
        <v>18</v>
      </c>
      <c r="B19" s="5" t="s">
        <v>0</v>
      </c>
      <c r="C19" s="11"/>
      <c r="D19" s="60"/>
      <c r="E19" s="11"/>
      <c r="F19" s="11"/>
      <c r="G19" s="11"/>
      <c r="H19" s="11"/>
      <c r="I19" s="11"/>
      <c r="J19" s="39"/>
      <c r="K19" s="50"/>
      <c r="L19" s="11"/>
      <c r="M19" s="11"/>
      <c r="N19" s="11"/>
      <c r="O19" s="11"/>
      <c r="P19" s="11"/>
    </row>
    <row r="20" spans="1:16" x14ac:dyDescent="0.25">
      <c r="A20" s="6"/>
      <c r="B20" s="7" t="s">
        <v>8</v>
      </c>
      <c r="C20" s="12"/>
      <c r="D20" s="60"/>
      <c r="E20" s="12"/>
      <c r="F20" s="12"/>
      <c r="G20" s="12"/>
      <c r="H20" s="12" t="str">
        <f>IFERROR((H19-H$22)/H$22,"")</f>
        <v/>
      </c>
      <c r="I20" s="12" t="str">
        <f>IFERROR((I19-I$22)/I$22,"")</f>
        <v/>
      </c>
      <c r="J20" s="40" t="str">
        <f>IFERROR((J19-J$22)/J$22,"")</f>
        <v/>
      </c>
      <c r="K20" s="51" t="str">
        <f>IFERROR((K19-K$22)/K$22,"")</f>
        <v/>
      </c>
      <c r="L20" s="12"/>
      <c r="M20" s="12"/>
      <c r="N20" s="12" t="str">
        <f>IFERROR((N19-N$22)/N$22,"")</f>
        <v/>
      </c>
      <c r="O20" s="12"/>
      <c r="P20" s="12" t="str">
        <f>IFERROR((P19-P$22)/P$22,"")</f>
        <v/>
      </c>
    </row>
    <row r="21" spans="1:16" x14ac:dyDescent="0.25">
      <c r="A21" s="8"/>
      <c r="B21" s="9" t="s">
        <v>2</v>
      </c>
      <c r="C21" s="56"/>
      <c r="D21" s="57"/>
      <c r="E21" s="56"/>
      <c r="F21" s="56"/>
      <c r="G21" s="56"/>
      <c r="H21" s="56"/>
      <c r="I21" s="56"/>
      <c r="J21" s="58"/>
      <c r="K21" s="59"/>
      <c r="L21" s="56"/>
      <c r="M21" s="56"/>
      <c r="N21" s="56"/>
      <c r="O21" s="56"/>
      <c r="P21" s="56"/>
    </row>
    <row r="22" spans="1:16" x14ac:dyDescent="0.25">
      <c r="A22" s="4" t="s">
        <v>12</v>
      </c>
      <c r="B22" s="5" t="s">
        <v>0</v>
      </c>
      <c r="C22" s="16">
        <v>179</v>
      </c>
      <c r="D22" s="60"/>
      <c r="E22" s="16"/>
      <c r="F22" s="16"/>
      <c r="G22" s="16"/>
      <c r="H22" s="16"/>
      <c r="I22" s="16"/>
      <c r="J22" s="41"/>
      <c r="K22" s="52"/>
      <c r="L22" s="16"/>
      <c r="M22" s="16"/>
      <c r="N22" s="16"/>
      <c r="O22" s="16"/>
      <c r="P22" s="16"/>
    </row>
    <row r="23" spans="1:16" x14ac:dyDescent="0.25">
      <c r="A23" s="6"/>
      <c r="B23" s="7" t="s">
        <v>8</v>
      </c>
      <c r="C23" s="12"/>
      <c r="D23" s="60"/>
      <c r="E23" s="12"/>
      <c r="F23" s="17"/>
      <c r="G23" s="12"/>
      <c r="H23" s="12"/>
      <c r="I23" s="12"/>
      <c r="J23" s="40"/>
      <c r="K23" s="51"/>
      <c r="L23" s="12"/>
      <c r="M23" s="17"/>
      <c r="N23" s="12"/>
      <c r="O23" s="12"/>
      <c r="P23" s="12"/>
    </row>
    <row r="24" spans="1:16" x14ac:dyDescent="0.25">
      <c r="A24" s="8"/>
      <c r="B24" s="9" t="s">
        <v>2</v>
      </c>
      <c r="C24" s="56" t="s">
        <v>23</v>
      </c>
      <c r="D24" s="57"/>
      <c r="E24" s="56"/>
      <c r="F24" s="56"/>
      <c r="G24" s="56"/>
      <c r="H24" s="56"/>
      <c r="I24" s="56"/>
      <c r="J24" s="58"/>
      <c r="K24" s="59"/>
      <c r="L24" s="56"/>
      <c r="M24" s="56"/>
      <c r="N24" s="56"/>
      <c r="O24" s="56"/>
      <c r="P24" s="56"/>
    </row>
    <row r="25" spans="1:16" x14ac:dyDescent="0.25">
      <c r="A25" s="4" t="s">
        <v>3</v>
      </c>
      <c r="B25" s="5" t="s">
        <v>12</v>
      </c>
      <c r="C25" s="11">
        <v>349</v>
      </c>
      <c r="D25" s="60"/>
      <c r="E25" s="11"/>
      <c r="F25" s="11"/>
      <c r="G25" s="11"/>
      <c r="H25" s="11"/>
      <c r="I25" s="11"/>
      <c r="J25" s="39"/>
      <c r="K25" s="50"/>
      <c r="L25" s="11"/>
      <c r="M25" s="11"/>
      <c r="N25" s="11"/>
      <c r="O25" s="11"/>
      <c r="P25" s="11"/>
    </row>
    <row r="26" spans="1:16" x14ac:dyDescent="0.25">
      <c r="A26" s="6"/>
      <c r="B26" s="7" t="s">
        <v>14</v>
      </c>
      <c r="C26" s="15">
        <v>295.8</v>
      </c>
      <c r="D26" s="60"/>
      <c r="E26" s="15"/>
      <c r="F26" s="15"/>
      <c r="G26" s="15"/>
      <c r="H26" s="15"/>
      <c r="I26" s="15"/>
      <c r="J26" s="42"/>
      <c r="K26" s="53"/>
      <c r="L26" s="15"/>
      <c r="M26" s="15"/>
      <c r="N26" s="15"/>
      <c r="O26" s="15"/>
      <c r="P26" s="15"/>
    </row>
    <row r="27" spans="1:16" x14ac:dyDescent="0.25">
      <c r="A27" s="6"/>
      <c r="B27" s="7" t="s">
        <v>1</v>
      </c>
      <c r="C27" s="12">
        <f>IFERROR((C26-C25)/C25,"")</f>
        <v>-0.15243553008595986</v>
      </c>
      <c r="D27" s="60"/>
      <c r="E27" s="12" t="str">
        <f t="shared" ref="E27:P27" si="1">IFERROR((E26-E25)/E25,"")</f>
        <v/>
      </c>
      <c r="F27" s="12" t="str">
        <f t="shared" si="1"/>
        <v/>
      </c>
      <c r="G27" s="12" t="str">
        <f t="shared" si="1"/>
        <v/>
      </c>
      <c r="H27" s="12" t="str">
        <f t="shared" si="1"/>
        <v/>
      </c>
      <c r="I27" s="12" t="str">
        <f t="shared" si="1"/>
        <v/>
      </c>
      <c r="J27" s="40" t="str">
        <f t="shared" si="1"/>
        <v/>
      </c>
      <c r="K27" s="51" t="str">
        <f t="shared" si="1"/>
        <v/>
      </c>
      <c r="L27" s="12" t="str">
        <f t="shared" si="1"/>
        <v/>
      </c>
      <c r="M27" s="12" t="str">
        <f t="shared" si="1"/>
        <v/>
      </c>
      <c r="N27" s="12" t="str">
        <f t="shared" si="1"/>
        <v/>
      </c>
      <c r="O27" s="12" t="str">
        <f t="shared" si="1"/>
        <v/>
      </c>
      <c r="P27" s="12" t="str">
        <f t="shared" si="1"/>
        <v/>
      </c>
    </row>
    <row r="28" spans="1:16" ht="24" x14ac:dyDescent="0.25">
      <c r="A28" s="8"/>
      <c r="B28" s="9" t="s">
        <v>2</v>
      </c>
      <c r="C28" s="56" t="s">
        <v>22</v>
      </c>
      <c r="D28" s="57"/>
      <c r="E28" s="56"/>
      <c r="F28" s="56"/>
      <c r="G28" s="56"/>
      <c r="H28" s="56"/>
      <c r="I28" s="56"/>
      <c r="J28" s="58"/>
      <c r="K28" s="59"/>
      <c r="L28" s="56"/>
      <c r="M28" s="56"/>
      <c r="N28" s="56"/>
      <c r="O28" s="56"/>
      <c r="P28" s="56"/>
    </row>
    <row r="29" spans="1:16" x14ac:dyDescent="0.25">
      <c r="A29" s="4" t="s">
        <v>4</v>
      </c>
      <c r="B29" s="5" t="s">
        <v>12</v>
      </c>
      <c r="C29" s="11">
        <v>517</v>
      </c>
      <c r="D29" s="60"/>
      <c r="E29" s="11"/>
      <c r="F29" s="11"/>
      <c r="G29" s="11"/>
      <c r="H29" s="11"/>
      <c r="I29" s="11"/>
      <c r="J29" s="39"/>
      <c r="K29" s="50"/>
      <c r="L29" s="11"/>
      <c r="M29" s="11"/>
      <c r="N29" s="11"/>
      <c r="O29" s="11"/>
      <c r="P29" s="11"/>
    </row>
    <row r="30" spans="1:16" x14ac:dyDescent="0.25">
      <c r="A30" s="6"/>
      <c r="B30" s="7" t="s">
        <v>14</v>
      </c>
      <c r="C30" s="15">
        <v>439.45</v>
      </c>
      <c r="D30" s="60"/>
      <c r="E30" s="15"/>
      <c r="F30" s="15"/>
      <c r="G30" s="15"/>
      <c r="H30" s="15"/>
      <c r="I30" s="15"/>
      <c r="J30" s="42"/>
      <c r="K30" s="53"/>
      <c r="L30" s="15"/>
      <c r="M30" s="15"/>
      <c r="N30" s="15"/>
      <c r="O30" s="15"/>
      <c r="P30" s="15"/>
    </row>
    <row r="31" spans="1:16" x14ac:dyDescent="0.25">
      <c r="A31" s="6"/>
      <c r="B31" s="7" t="s">
        <v>1</v>
      </c>
      <c r="C31" s="12">
        <f>IFERROR((C30-C29)/C29,"")</f>
        <v>-0.15000000000000002</v>
      </c>
      <c r="D31" s="60"/>
      <c r="E31" s="12" t="str">
        <f t="shared" ref="E31:P31" si="2">IFERROR((E30-E29)/E29,"")</f>
        <v/>
      </c>
      <c r="F31" s="12" t="str">
        <f t="shared" si="2"/>
        <v/>
      </c>
      <c r="G31" s="12" t="str">
        <f t="shared" si="2"/>
        <v/>
      </c>
      <c r="H31" s="12" t="str">
        <f t="shared" si="2"/>
        <v/>
      </c>
      <c r="I31" s="12" t="str">
        <f t="shared" si="2"/>
        <v/>
      </c>
      <c r="J31" s="40" t="str">
        <f t="shared" si="2"/>
        <v/>
      </c>
      <c r="K31" s="51" t="str">
        <f t="shared" si="2"/>
        <v/>
      </c>
      <c r="L31" s="12" t="str">
        <f t="shared" si="2"/>
        <v/>
      </c>
      <c r="M31" s="12" t="str">
        <f t="shared" si="2"/>
        <v/>
      </c>
      <c r="N31" s="12" t="str">
        <f t="shared" si="2"/>
        <v/>
      </c>
      <c r="O31" s="12" t="str">
        <f t="shared" si="2"/>
        <v/>
      </c>
      <c r="P31" s="12" t="str">
        <f t="shared" si="2"/>
        <v/>
      </c>
    </row>
    <row r="32" spans="1:16" x14ac:dyDescent="0.25">
      <c r="A32" s="8"/>
      <c r="B32" s="9" t="s">
        <v>2</v>
      </c>
      <c r="C32" s="56"/>
      <c r="D32" s="57"/>
      <c r="E32" s="56"/>
      <c r="F32" s="56"/>
      <c r="G32" s="56"/>
      <c r="H32" s="56"/>
      <c r="I32" s="56"/>
      <c r="J32" s="58"/>
      <c r="K32" s="59"/>
      <c r="L32" s="56"/>
      <c r="M32" s="56"/>
      <c r="N32" s="56"/>
      <c r="O32" s="56"/>
      <c r="P32" s="56"/>
    </row>
    <row r="33" spans="1:16" x14ac:dyDescent="0.25">
      <c r="A33" s="4" t="s">
        <v>5</v>
      </c>
      <c r="B33" s="5" t="s">
        <v>12</v>
      </c>
      <c r="C33" s="11"/>
      <c r="D33" s="60"/>
      <c r="E33" s="11"/>
      <c r="F33" s="11"/>
      <c r="G33" s="11"/>
      <c r="H33" s="11"/>
      <c r="I33" s="11"/>
      <c r="J33" s="39"/>
      <c r="K33" s="50"/>
      <c r="L33" s="11"/>
      <c r="M33" s="11"/>
      <c r="N33" s="11"/>
      <c r="O33" s="11"/>
      <c r="P33" s="11"/>
    </row>
    <row r="34" spans="1:16" x14ac:dyDescent="0.25">
      <c r="A34" s="6"/>
      <c r="B34" s="7" t="s">
        <v>14</v>
      </c>
      <c r="C34" s="15"/>
      <c r="D34" s="60"/>
      <c r="E34" s="15"/>
      <c r="F34" s="15"/>
      <c r="G34" s="15"/>
      <c r="H34" s="15"/>
      <c r="I34" s="15"/>
      <c r="J34" s="42"/>
      <c r="K34" s="53"/>
      <c r="L34" s="15"/>
      <c r="M34" s="15"/>
      <c r="N34" s="15"/>
      <c r="O34" s="15"/>
      <c r="P34" s="15"/>
    </row>
    <row r="35" spans="1:16" x14ac:dyDescent="0.25">
      <c r="A35" s="6"/>
      <c r="B35" s="7" t="s">
        <v>1</v>
      </c>
      <c r="C35" s="12" t="str">
        <f>IFERROR((C34-C33)/C33,"")</f>
        <v/>
      </c>
      <c r="D35" s="60"/>
      <c r="E35" s="12" t="str">
        <f t="shared" ref="E35:P35" si="3">IFERROR((E34-E33)/E33,"")</f>
        <v/>
      </c>
      <c r="F35" s="12" t="str">
        <f t="shared" si="3"/>
        <v/>
      </c>
      <c r="G35" s="12" t="str">
        <f t="shared" si="3"/>
        <v/>
      </c>
      <c r="H35" s="12" t="str">
        <f t="shared" si="3"/>
        <v/>
      </c>
      <c r="I35" s="12" t="str">
        <f t="shared" si="3"/>
        <v/>
      </c>
      <c r="J35" s="40" t="str">
        <f t="shared" si="3"/>
        <v/>
      </c>
      <c r="K35" s="51" t="str">
        <f t="shared" si="3"/>
        <v/>
      </c>
      <c r="L35" s="12" t="str">
        <f t="shared" si="3"/>
        <v/>
      </c>
      <c r="M35" s="12" t="str">
        <f t="shared" si="3"/>
        <v/>
      </c>
      <c r="N35" s="12" t="str">
        <f t="shared" si="3"/>
        <v/>
      </c>
      <c r="O35" s="12" t="str">
        <f t="shared" si="3"/>
        <v/>
      </c>
      <c r="P35" s="12" t="str">
        <f t="shared" si="3"/>
        <v/>
      </c>
    </row>
    <row r="36" spans="1:16" x14ac:dyDescent="0.25">
      <c r="A36" s="8"/>
      <c r="B36" s="9" t="s">
        <v>2</v>
      </c>
      <c r="C36" s="56"/>
      <c r="D36" s="57"/>
      <c r="E36" s="56"/>
      <c r="F36" s="56"/>
      <c r="G36" s="56"/>
      <c r="H36" s="56"/>
      <c r="I36" s="56"/>
      <c r="J36" s="58"/>
      <c r="K36" s="59"/>
      <c r="L36" s="56"/>
      <c r="M36" s="56"/>
      <c r="N36" s="56"/>
      <c r="O36" s="56"/>
      <c r="P36" s="56"/>
    </row>
    <row r="37" spans="1:16" x14ac:dyDescent="0.25">
      <c r="A37" s="4" t="s">
        <v>6</v>
      </c>
      <c r="B37" s="5" t="s">
        <v>12</v>
      </c>
      <c r="C37" s="11"/>
      <c r="D37" s="60"/>
      <c r="E37" s="11"/>
      <c r="F37" s="11"/>
      <c r="G37" s="11"/>
      <c r="H37" s="11"/>
      <c r="I37" s="11"/>
      <c r="J37" s="39"/>
      <c r="K37" s="50"/>
      <c r="L37" s="11"/>
      <c r="M37" s="11"/>
      <c r="N37" s="11"/>
      <c r="O37" s="11"/>
      <c r="P37" s="11"/>
    </row>
    <row r="38" spans="1:16" x14ac:dyDescent="0.25">
      <c r="A38" s="6"/>
      <c r="B38" s="7" t="s">
        <v>14</v>
      </c>
      <c r="C38" s="15"/>
      <c r="D38" s="60"/>
      <c r="E38" s="15"/>
      <c r="F38" s="15"/>
      <c r="G38" s="15"/>
      <c r="H38" s="15"/>
      <c r="I38" s="15"/>
      <c r="J38" s="42"/>
      <c r="K38" s="53"/>
      <c r="L38" s="15"/>
      <c r="M38" s="15"/>
      <c r="N38" s="15"/>
      <c r="O38" s="15"/>
      <c r="P38" s="15"/>
    </row>
    <row r="39" spans="1:16" x14ac:dyDescent="0.25">
      <c r="A39" s="6"/>
      <c r="B39" s="7" t="s">
        <v>1</v>
      </c>
      <c r="C39" s="12" t="str">
        <f>IFERROR((C38-C37)/C37,"")</f>
        <v/>
      </c>
      <c r="D39" s="60"/>
      <c r="E39" s="12" t="str">
        <f t="shared" ref="E39:P39" si="4">IFERROR((E38-E37)/E37,"")</f>
        <v/>
      </c>
      <c r="F39" s="12" t="str">
        <f t="shared" si="4"/>
        <v/>
      </c>
      <c r="G39" s="12" t="str">
        <f t="shared" si="4"/>
        <v/>
      </c>
      <c r="H39" s="12" t="str">
        <f t="shared" si="4"/>
        <v/>
      </c>
      <c r="I39" s="12" t="str">
        <f t="shared" si="4"/>
        <v/>
      </c>
      <c r="J39" s="40" t="str">
        <f t="shared" si="4"/>
        <v/>
      </c>
      <c r="K39" s="51" t="str">
        <f t="shared" si="4"/>
        <v/>
      </c>
      <c r="L39" s="12" t="str">
        <f t="shared" si="4"/>
        <v/>
      </c>
      <c r="M39" s="12" t="str">
        <f t="shared" si="4"/>
        <v/>
      </c>
      <c r="N39" s="12" t="str">
        <f t="shared" si="4"/>
        <v/>
      </c>
      <c r="O39" s="12" t="str">
        <f t="shared" si="4"/>
        <v/>
      </c>
      <c r="P39" s="12" t="str">
        <f t="shared" si="4"/>
        <v/>
      </c>
    </row>
    <row r="40" spans="1:16" x14ac:dyDescent="0.25">
      <c r="A40" s="8"/>
      <c r="B40" s="9" t="s">
        <v>2</v>
      </c>
      <c r="C40" s="56"/>
      <c r="D40" s="57"/>
      <c r="E40" s="56"/>
      <c r="F40" s="56"/>
      <c r="G40" s="56"/>
      <c r="H40" s="56"/>
      <c r="I40" s="56"/>
      <c r="J40" s="58"/>
      <c r="K40" s="59"/>
      <c r="L40" s="56"/>
      <c r="M40" s="56"/>
      <c r="N40" s="56"/>
      <c r="O40" s="56"/>
      <c r="P40" s="56"/>
    </row>
    <row r="41" spans="1:16" x14ac:dyDescent="0.25">
      <c r="A41" s="4" t="s">
        <v>7</v>
      </c>
      <c r="B41" s="5" t="s">
        <v>12</v>
      </c>
      <c r="C41" s="11"/>
      <c r="D41" s="60"/>
      <c r="E41" s="11"/>
      <c r="F41" s="11"/>
      <c r="G41" s="11"/>
      <c r="H41" s="11"/>
      <c r="I41" s="11"/>
      <c r="J41" s="39"/>
      <c r="K41" s="50"/>
      <c r="L41" s="11"/>
      <c r="M41" s="11"/>
      <c r="N41" s="11"/>
      <c r="O41" s="11"/>
      <c r="P41" s="11"/>
    </row>
    <row r="42" spans="1:16" x14ac:dyDescent="0.25">
      <c r="A42" s="6"/>
      <c r="B42" s="7" t="s">
        <v>14</v>
      </c>
      <c r="C42" s="18"/>
      <c r="D42" s="60"/>
      <c r="E42" s="18"/>
      <c r="F42" s="18"/>
      <c r="G42" s="18"/>
      <c r="H42" s="18"/>
      <c r="I42" s="18"/>
      <c r="J42" s="43"/>
      <c r="K42" s="54"/>
      <c r="L42" s="18"/>
      <c r="M42" s="18"/>
      <c r="N42" s="18"/>
      <c r="O42" s="18"/>
      <c r="P42" s="18"/>
    </row>
    <row r="43" spans="1:16" x14ac:dyDescent="0.25">
      <c r="A43" s="6"/>
      <c r="B43" s="7" t="s">
        <v>1</v>
      </c>
      <c r="C43" s="14" t="str">
        <f>IFERROR((C42-C41)/C41,"")</f>
        <v/>
      </c>
      <c r="D43" s="60"/>
      <c r="E43" s="14" t="str">
        <f t="shared" ref="E43:P43" si="5">IFERROR((E42-E41)/E41,"")</f>
        <v/>
      </c>
      <c r="F43" s="14" t="str">
        <f t="shared" si="5"/>
        <v/>
      </c>
      <c r="G43" s="14" t="str">
        <f t="shared" si="5"/>
        <v/>
      </c>
      <c r="H43" s="14" t="str">
        <f t="shared" si="5"/>
        <v/>
      </c>
      <c r="I43" s="14" t="str">
        <f t="shared" si="5"/>
        <v/>
      </c>
      <c r="J43" s="44" t="str">
        <f t="shared" si="5"/>
        <v/>
      </c>
      <c r="K43" s="55" t="str">
        <f t="shared" si="5"/>
        <v/>
      </c>
      <c r="L43" s="14" t="str">
        <f t="shared" si="5"/>
        <v/>
      </c>
      <c r="M43" s="14" t="str">
        <f t="shared" si="5"/>
        <v/>
      </c>
      <c r="N43" s="14" t="str">
        <f t="shared" si="5"/>
        <v/>
      </c>
      <c r="O43" s="14" t="str">
        <f t="shared" si="5"/>
        <v/>
      </c>
      <c r="P43" s="14" t="str">
        <f t="shared" si="5"/>
        <v/>
      </c>
    </row>
    <row r="44" spans="1:16" x14ac:dyDescent="0.25">
      <c r="A44" s="8"/>
      <c r="B44" s="9" t="s">
        <v>2</v>
      </c>
      <c r="C44" s="56"/>
      <c r="D44" s="57"/>
      <c r="E44" s="56"/>
      <c r="F44" s="56"/>
      <c r="G44" s="56"/>
      <c r="H44" s="56"/>
      <c r="I44" s="56"/>
      <c r="J44" s="58"/>
      <c r="K44" s="59"/>
      <c r="L44" s="56"/>
      <c r="M44" s="56"/>
      <c r="N44" s="56"/>
      <c r="O44" s="56"/>
      <c r="P44" s="56"/>
    </row>
    <row r="45" spans="1:16" x14ac:dyDescent="0.25">
      <c r="D45" s="13"/>
    </row>
  </sheetData>
  <mergeCells count="10">
    <mergeCell ref="E3:F3"/>
    <mergeCell ref="B4:C4"/>
    <mergeCell ref="E6:J6"/>
    <mergeCell ref="K6:P6"/>
    <mergeCell ref="A7:B8"/>
    <mergeCell ref="A10:B10"/>
    <mergeCell ref="A11:B11"/>
    <mergeCell ref="A12:B12"/>
    <mergeCell ref="A14:B14"/>
    <mergeCell ref="B3:C3"/>
  </mergeCells>
  <conditionalFormatting sqref="A7 C7:C8 A3:B4 A1:I2 A5:C6 N4:P5 E4:I5 E3 G3:H3 N1:O3 J1:M5 A46:O1048576 F8:I8 F7:H7 E6:E8 Q1:XFD8 L7:O8 A15:C20 J15:K20 P8 L10:XFD20 E10:I20 C10:C14 Q21:XFD21 E22:XFD23 A22:C23 A21:B21 A25:C27 A24:B24 E25:XFD27 Q24:XFD24 Q28:XFD28 E29:XFD31 A29:C31 A28:B28 A33:C35 A32:B32 E33:XFD35 Q32:XFD32 Q36:XFD36 E37:XFD39 A37:C39 A36:B36 A41:C43 A40:B40 E41:XFD43 Q40:XFD40 P45:XFD1048576 Q44:XFD44 E45:O45 A45:C45 A44:B44">
    <cfRule type="cellIs" dxfId="33" priority="34" operator="lessThan">
      <formula>0</formula>
    </cfRule>
  </conditionalFormatting>
  <conditionalFormatting sqref="H7">
    <cfRule type="cellIs" dxfId="32" priority="33" operator="lessThan">
      <formula>0</formula>
    </cfRule>
  </conditionalFormatting>
  <conditionalFormatting sqref="H10:H14">
    <cfRule type="cellIs" dxfId="31" priority="32" operator="lessThan">
      <formula>0</formula>
    </cfRule>
  </conditionalFormatting>
  <conditionalFormatting sqref="J7:K7">
    <cfRule type="cellIs" dxfId="30" priority="31" operator="lessThan">
      <formula>0</formula>
    </cfRule>
  </conditionalFormatting>
  <conditionalFormatting sqref="J10:K14">
    <cfRule type="cellIs" dxfId="29" priority="30" operator="lessThan">
      <formula>0</formula>
    </cfRule>
  </conditionalFormatting>
  <conditionalFormatting sqref="H7">
    <cfRule type="cellIs" dxfId="28" priority="29" operator="lessThan">
      <formula>0</formula>
    </cfRule>
  </conditionalFormatting>
  <conditionalFormatting sqref="J7:K7">
    <cfRule type="cellIs" dxfId="27" priority="28" operator="lessThan">
      <formula>0</formula>
    </cfRule>
  </conditionalFormatting>
  <conditionalFormatting sqref="I7">
    <cfRule type="cellIs" dxfId="26" priority="27" operator="lessThan">
      <formula>0</formula>
    </cfRule>
  </conditionalFormatting>
  <conditionalFormatting sqref="F7:H7">
    <cfRule type="cellIs" dxfId="25" priority="26" operator="lessThan">
      <formula>0</formula>
    </cfRule>
  </conditionalFormatting>
  <conditionalFormatting sqref="H8">
    <cfRule type="cellIs" dxfId="24" priority="25" operator="lessThan">
      <formula>0</formula>
    </cfRule>
  </conditionalFormatting>
  <conditionalFormatting sqref="J8:K8">
    <cfRule type="cellIs" dxfId="23" priority="24" operator="lessThan">
      <formula>0</formula>
    </cfRule>
  </conditionalFormatting>
  <conditionalFormatting sqref="N1:P2 N3:O3 K46:K1048576">
    <cfRule type="cellIs" dxfId="22" priority="23" operator="lessThan">
      <formula>0</formula>
    </cfRule>
  </conditionalFormatting>
  <conditionalFormatting sqref="N7:O7">
    <cfRule type="cellIs" dxfId="21" priority="22" operator="lessThan">
      <formula>0</formula>
    </cfRule>
  </conditionalFormatting>
  <conditionalFormatting sqref="N10:O14">
    <cfRule type="cellIs" dxfId="20" priority="21" operator="lessThan">
      <formula>0</formula>
    </cfRule>
  </conditionalFormatting>
  <conditionalFormatting sqref="K7">
    <cfRule type="cellIs" dxfId="19" priority="20" operator="lessThan">
      <formula>0</formula>
    </cfRule>
  </conditionalFormatting>
  <conditionalFormatting sqref="K10:K14">
    <cfRule type="cellIs" dxfId="18" priority="19" operator="lessThan">
      <formula>0</formula>
    </cfRule>
  </conditionalFormatting>
  <conditionalFormatting sqref="N7:O7">
    <cfRule type="cellIs" dxfId="17" priority="18" operator="lessThan">
      <formula>0</formula>
    </cfRule>
  </conditionalFormatting>
  <conditionalFormatting sqref="K7">
    <cfRule type="cellIs" dxfId="16" priority="17" operator="lessThan">
      <formula>0</formula>
    </cfRule>
  </conditionalFormatting>
  <conditionalFormatting sqref="P7">
    <cfRule type="cellIs" dxfId="15" priority="16" operator="lessThan">
      <formula>0</formula>
    </cfRule>
  </conditionalFormatting>
  <conditionalFormatting sqref="N8:O8">
    <cfRule type="cellIs" dxfId="14" priority="15" operator="lessThan">
      <formula>0</formula>
    </cfRule>
  </conditionalFormatting>
  <conditionalFormatting sqref="K8">
    <cfRule type="cellIs" dxfId="13" priority="14" operator="lessThan">
      <formula>0</formula>
    </cfRule>
  </conditionalFormatting>
  <conditionalFormatting sqref="K6">
    <cfRule type="cellIs" dxfId="12" priority="13" operator="lessThan">
      <formula>0</formula>
    </cfRule>
  </conditionalFormatting>
  <conditionalFormatting sqref="L9:XFD9 E9:I9 C9">
    <cfRule type="cellIs" dxfId="11" priority="12" operator="lessThan">
      <formula>0</formula>
    </cfRule>
  </conditionalFormatting>
  <conditionalFormatting sqref="H9">
    <cfRule type="cellIs" dxfId="10" priority="11" operator="lessThan">
      <formula>0</formula>
    </cfRule>
  </conditionalFormatting>
  <conditionalFormatting sqref="J9:K9">
    <cfRule type="cellIs" dxfId="9" priority="10" operator="lessThan">
      <formula>0</formula>
    </cfRule>
  </conditionalFormatting>
  <conditionalFormatting sqref="N9:O9">
    <cfRule type="cellIs" dxfId="8" priority="9" operator="lessThan">
      <formula>0</formula>
    </cfRule>
  </conditionalFormatting>
  <conditionalFormatting sqref="K9">
    <cfRule type="cellIs" dxfId="7" priority="8" operator="lessThan">
      <formula>0</formula>
    </cfRule>
  </conditionalFormatting>
  <conditionalFormatting sqref="C21 E21:P21">
    <cfRule type="cellIs" dxfId="6" priority="7" operator="lessThan">
      <formula>0</formula>
    </cfRule>
  </conditionalFormatting>
  <conditionalFormatting sqref="C24 E24:P24">
    <cfRule type="cellIs" dxfId="5" priority="6" operator="lessThan">
      <formula>0</formula>
    </cfRule>
  </conditionalFormatting>
  <conditionalFormatting sqref="C28 E28:P28">
    <cfRule type="cellIs" dxfId="4" priority="5" operator="lessThan">
      <formula>0</formula>
    </cfRule>
  </conditionalFormatting>
  <conditionalFormatting sqref="C32 E32:P32">
    <cfRule type="cellIs" dxfId="3" priority="4" operator="lessThan">
      <formula>0</formula>
    </cfRule>
  </conditionalFormatting>
  <conditionalFormatting sqref="C36 E36:P36">
    <cfRule type="cellIs" dxfId="2" priority="3" operator="lessThan">
      <formula>0</formula>
    </cfRule>
  </conditionalFormatting>
  <conditionalFormatting sqref="C40 E40:P40">
    <cfRule type="cellIs" dxfId="1" priority="2" operator="lessThan">
      <formula>0</formula>
    </cfRule>
  </conditionalFormatting>
  <conditionalFormatting sqref="C44 E44:P44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scale="64" fitToHeight="0" orientation="landscape" r:id="rId1"/>
  <headerFooter>
    <oddFooter>&amp;LUpdated: &amp;D&amp;CPage &amp;P of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C366-2CDB-4C87-9D1E-7D90955D2904}">
  <dimension ref="A1:A18"/>
  <sheetViews>
    <sheetView workbookViewId="0">
      <selection activeCell="E15" sqref="E15"/>
    </sheetView>
  </sheetViews>
  <sheetFormatPr defaultRowHeight="15" x14ac:dyDescent="0.25"/>
  <cols>
    <col min="1" max="16384" width="9.140625" style="92"/>
  </cols>
  <sheetData>
    <row r="1" spans="1:1" ht="18.75" x14ac:dyDescent="0.3">
      <c r="A1" s="91" t="s">
        <v>35</v>
      </c>
    </row>
    <row r="2" spans="1:1" x14ac:dyDescent="0.25">
      <c r="A2" s="93" t="s">
        <v>26</v>
      </c>
    </row>
    <row r="3" spans="1:1" x14ac:dyDescent="0.25">
      <c r="A3" s="94" t="s">
        <v>27</v>
      </c>
    </row>
    <row r="4" spans="1:1" x14ac:dyDescent="0.25">
      <c r="A4" s="94" t="s">
        <v>28</v>
      </c>
    </row>
    <row r="5" spans="1:1" x14ac:dyDescent="0.25">
      <c r="A5" s="95"/>
    </row>
    <row r="6" spans="1:1" x14ac:dyDescent="0.25">
      <c r="A6" s="93" t="s">
        <v>29</v>
      </c>
    </row>
    <row r="7" spans="1:1" x14ac:dyDescent="0.25">
      <c r="A7" s="94" t="s">
        <v>30</v>
      </c>
    </row>
    <row r="8" spans="1:1" x14ac:dyDescent="0.25">
      <c r="A8" s="94" t="s">
        <v>31</v>
      </c>
    </row>
    <row r="9" spans="1:1" x14ac:dyDescent="0.25">
      <c r="A9" s="94" t="s">
        <v>32</v>
      </c>
    </row>
    <row r="10" spans="1:1" x14ac:dyDescent="0.25">
      <c r="A10" s="94" t="s">
        <v>33</v>
      </c>
    </row>
    <row r="11" spans="1:1" x14ac:dyDescent="0.25">
      <c r="A11" s="94" t="s">
        <v>34</v>
      </c>
    </row>
    <row r="13" spans="1:1" x14ac:dyDescent="0.25">
      <c r="A13" s="96" t="s">
        <v>36</v>
      </c>
    </row>
    <row r="14" spans="1:1" x14ac:dyDescent="0.25">
      <c r="A14" s="97" t="s">
        <v>37</v>
      </c>
    </row>
    <row r="15" spans="1:1" x14ac:dyDescent="0.25">
      <c r="A15" s="93" t="s">
        <v>38</v>
      </c>
    </row>
    <row r="16" spans="1:1" x14ac:dyDescent="0.25">
      <c r="A16" s="93" t="s">
        <v>39</v>
      </c>
    </row>
    <row r="17" spans="1:1" x14ac:dyDescent="0.25">
      <c r="A17" s="93" t="s">
        <v>40</v>
      </c>
    </row>
    <row r="18" spans="1:1" ht="16.5" x14ac:dyDescent="0.25">
      <c r="A18" s="97" t="s">
        <v>41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266F580-1930-4DE2-962B-512DF7CF251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Midweek Shop</vt:lpstr>
      <vt:lpstr>Weekend Shop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Dybing</dc:creator>
  <cp:lastModifiedBy>Jackie Douglas</cp:lastModifiedBy>
  <cp:lastPrinted>2019-05-12T07:42:50Z</cp:lastPrinted>
  <dcterms:created xsi:type="dcterms:W3CDTF">2018-07-22T22:05:50Z</dcterms:created>
  <dcterms:modified xsi:type="dcterms:W3CDTF">2019-05-12T22:30:35Z</dcterms:modified>
</cp:coreProperties>
</file>